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Default Extension="emf" ContentType="image/x-emf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ЭтаКнига" defaultThemeVersion="124226"/>
  <bookViews>
    <workbookView xWindow="-75" yWindow="4095" windowWidth="19170" windowHeight="3990" tabRatio="822" firstSheet="1" activeTab="9"/>
  </bookViews>
  <sheets>
    <sheet name="modReestrMO" sheetId="417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ВО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Титульный!$F$32</definedName>
    <definedName name="activity_zag">Титульный!$E$32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'ВО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'ВО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Титульный!$F$44:$F$45</definedName>
    <definedName name="details_of_org_buhg">Титульный!$F$52:$F$53</definedName>
    <definedName name="details_of_org_etc">Титульный!$F$56:$F$59</definedName>
    <definedName name="details_of_org_main">Титульный!$F$48:$F$49</definedName>
    <definedName name="DocProp_TemplateCode">TEHSHEET!$W$2</definedName>
    <definedName name="DocProp_Version">TEHSHEET!$W$1</definedName>
    <definedName name="fil">Титульный!$F$27</definedName>
    <definedName name="fil_flag">Титульный!$F$21</definedName>
    <definedName name="flag_main_template">TEHSHEET!$W$6</definedName>
    <definedName name="flag_publication">Титульный!$F$14:$G$15</definedName>
    <definedName name="god">Титульный!$F$18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информация'!$B$5:$D$88</definedName>
    <definedName name="Information_sVO">'Справочная информация'!$B$5:$D$88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Титульный!$F$29</definedName>
    <definedName name="inn_zag">Титульный!$E$29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Титульный!$F$30</definedName>
    <definedName name="kpp_zag">Титульный!$E$30</definedName>
    <definedName name="kvartal">TEHSHEET!$B$2:$B$5</definedName>
    <definedName name="LastUpdateDate_MO">Титульный!$E$35</definedName>
    <definedName name="LastUpdateDate_ReestrOrg">Титульный!$E$23</definedName>
    <definedName name="LIST_MR_MO_OKTMO">REESTR_MO!$A$2:$C$476</definedName>
    <definedName name="LIST_ORG_VO">REESTR_ORG!$A$2:$H$135</definedName>
    <definedName name="list_units">TEHSHEET!$L$2:$L$4</definedName>
    <definedName name="logic">TEHSHEET!$A$2:$A$3</definedName>
    <definedName name="mo_check">Титульный!$F$39:$F$41</definedName>
    <definedName name="MO_LIST_10">REESTR_MO!$B$84:$B$85</definedName>
    <definedName name="MO_LIST_11">REESTR_MO!$B$86:$B$87</definedName>
    <definedName name="MO_LIST_12">REESTR_MO!$B$88:$B$89</definedName>
    <definedName name="MO_LIST_13">REESTR_MO!$B$90:$B$91</definedName>
    <definedName name="MO_LIST_14">REESTR_MO!$B$92:$B$93</definedName>
    <definedName name="MO_LIST_15">REESTR_MO!$B$94:$B$95</definedName>
    <definedName name="MO_LIST_16">REESTR_MO!$B$96:$B$97</definedName>
    <definedName name="MO_LIST_17">REESTR_MO!$B$98:$B$99</definedName>
    <definedName name="MO_LIST_18">REESTR_MO!$B$100:$B$101</definedName>
    <definedName name="MO_LIST_19">REESTR_MO!$B$102:$B$103</definedName>
    <definedName name="MO_LIST_2">REESTR_MO!$B$2:$B$20</definedName>
    <definedName name="MO_LIST_20">REESTR_MO!$B$104:$B$105</definedName>
    <definedName name="MO_LIST_21">REESTR_MO!$B$106:$B$107</definedName>
    <definedName name="MO_LIST_22">REESTR_MO!$B$108:$B$121</definedName>
    <definedName name="MO_LIST_23">REESTR_MO!$B$122:$B$131</definedName>
    <definedName name="MO_LIST_24">REESTR_MO!$B$132:$B$141</definedName>
    <definedName name="MO_LIST_25">REESTR_MO!$B$142:$B$151</definedName>
    <definedName name="MO_LIST_26">REESTR_MO!$B$152:$B$163</definedName>
    <definedName name="MO_LIST_27">REESTR_MO!$B$164:$B$172</definedName>
    <definedName name="MO_LIST_28">REESTR_MO!$B$173:$B$185</definedName>
    <definedName name="MO_LIST_29">REESTR_MO!$B$186:$B$196</definedName>
    <definedName name="MO_LIST_3">REESTR_MO!$B$21:$B$32</definedName>
    <definedName name="MO_LIST_30">REESTR_MO!$B$197:$B$204</definedName>
    <definedName name="MO_LIST_31">REESTR_MO!$B$205:$B$220</definedName>
    <definedName name="MO_LIST_32">REESTR_MO!$B$221:$B$224</definedName>
    <definedName name="MO_LIST_33">REESTR_MO!$B$225:$B$234</definedName>
    <definedName name="MO_LIST_34">REESTR_MO!$B$235:$B$243</definedName>
    <definedName name="MO_LIST_35">REESTR_MO!$B$244:$B$257</definedName>
    <definedName name="MO_LIST_36">REESTR_MO!$B$258:$B$265</definedName>
    <definedName name="MO_LIST_37">REESTR_MO!$B$266:$B$275</definedName>
    <definedName name="MO_LIST_38">REESTR_MO!$B$276:$B$283</definedName>
    <definedName name="MO_LIST_39">REESTR_MO!$B$284:$B$302</definedName>
    <definedName name="MO_LIST_4">REESTR_MO!$B$33:$B$38</definedName>
    <definedName name="MO_LIST_40">REESTR_MO!$B$303:$B$310</definedName>
    <definedName name="MO_LIST_41">REESTR_MO!$B$311:$B$323</definedName>
    <definedName name="MO_LIST_42">REESTR_MO!$B$324:$B$335</definedName>
    <definedName name="MO_LIST_43">REESTR_MO!$B$336:$B$345</definedName>
    <definedName name="MO_LIST_44">REESTR_MO!$B$346:$B$356</definedName>
    <definedName name="MO_LIST_45">REESTR_MO!$B$357:$B$367</definedName>
    <definedName name="MO_LIST_46">REESTR_MO!$B$368:$B$374</definedName>
    <definedName name="MO_LIST_47">REESTR_MO!$B$375:$B$386</definedName>
    <definedName name="MO_LIST_48">REESTR_MO!$B$387:$B$397</definedName>
    <definedName name="MO_LIST_49">REESTR_MO!$B$398:$B$401</definedName>
    <definedName name="MO_LIST_5">REESTR_MO!$B$39:$B$51</definedName>
    <definedName name="MO_LIST_50">REESTR_MO!$B$402:$B$412</definedName>
    <definedName name="MO_LIST_51">REESTR_MO!$B$413:$B$424</definedName>
    <definedName name="MO_LIST_52">REESTR_MO!$B$425:$B$433</definedName>
    <definedName name="MO_LIST_53">REESTR_MO!$B$434:$B$443</definedName>
    <definedName name="MO_LIST_54">REESTR_MO!$B$444:$B$451</definedName>
    <definedName name="MO_LIST_55">REESTR_MO!$B$452:$B$466</definedName>
    <definedName name="MO_LIST_56">REESTR_MO!$B$467:$B$476</definedName>
    <definedName name="MO_LIST_6">REESTR_MO!$B$52:$B$59</definedName>
    <definedName name="MO_LIST_7">REESTR_MO!$B$60:$B$70</definedName>
    <definedName name="MO_LIST_8">REESTR_MO!$B$71:$B$75</definedName>
    <definedName name="MO_LIST_9">REESTR_MO!$B$76:$B$83</definedName>
    <definedName name="mo_zag">Титульный!$F$37</definedName>
    <definedName name="money">TEHSHEET!$D$2:$D$3</definedName>
    <definedName name="MONTH">TEHSHEET!$E$2:$E$13</definedName>
    <definedName name="MONTH_CH">TEHSHEET!$F$2:$F$13</definedName>
    <definedName name="mr_check">Титульный!$E$39:$E$41</definedName>
    <definedName name="MR_LIST">REESTR_MO!$D$2:$D$56</definedName>
    <definedName name="mr_zag">Титульный!$E$37</definedName>
    <definedName name="nameSource_strPublication_1">'Ссылки на публикации'!$G$17</definedName>
    <definedName name="NDS_org_priceC">'ВО доступ'!$G$1:$G$1</definedName>
    <definedName name="objective_of_IPR">TEHSHEET!$O$2:$O$6</definedName>
    <definedName name="offsetForFormulsPrice">'ВО доступ'!$G$3:$G$3</definedName>
    <definedName name="oktmo_check">Титульный!$G$39:$G$41</definedName>
    <definedName name="org">Титульный!$F$25</definedName>
    <definedName name="org_zag">Титульный!$E$25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Титульный!$F$19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'ВО доступ'!$G$18:$G$24</definedName>
    <definedName name="REESTR_FILTERED">REESTR_FILTERED!$A$2:$H$62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Титульный!$F$56</definedName>
    <definedName name="responsible_post">Титульный!$F$57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VO">Титульный!$F$11</definedName>
    <definedName name="unitVO_osVO">Титульный!$F$10:$G$11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25725"/>
</workbook>
</file>

<file path=xl/calcChain.xml><?xml version="1.0" encoding="utf-8"?>
<calcChain xmlns="http://schemas.openxmlformats.org/spreadsheetml/2006/main">
  <c r="D4" i="379"/>
  <c r="F22" i="416"/>
  <c r="E13"/>
  <c r="D8" i="357"/>
  <c r="D8" i="403"/>
  <c r="F21" i="416"/>
  <c r="F20"/>
  <c r="F19"/>
  <c r="F18"/>
  <c r="F28"/>
  <c r="F27"/>
  <c r="E12"/>
  <c r="F16" i="403"/>
  <c r="F16" i="416"/>
  <c r="F17" i="403"/>
  <c r="B15" i="368"/>
  <c r="B14"/>
  <c r="F37" i="379"/>
  <c r="B6" i="368"/>
  <c r="C1" i="396"/>
  <c r="B4" i="368"/>
  <c r="B3"/>
  <c r="E37" i="379"/>
  <c r="D16" i="407"/>
  <c r="I14" i="403"/>
  <c r="J14"/>
  <c r="K14" s="1"/>
  <c r="L14" s="1"/>
  <c r="M14" s="1"/>
  <c r="F11" i="357"/>
  <c r="E14" i="379"/>
  <c r="M13" i="403"/>
  <c r="D7"/>
  <c r="E11"/>
  <c r="F14"/>
  <c r="A1" i="379"/>
  <c r="C1"/>
  <c r="A2"/>
  <c r="B2"/>
  <c r="A4"/>
  <c r="B4"/>
  <c r="B3" i="407"/>
  <c r="B2"/>
  <c r="F2" i="379" l="1"/>
  <c r="B2" i="406"/>
  <c r="D6" i="357"/>
  <c r="D10" i="416"/>
  <c r="D6" i="403"/>
  <c r="F3" i="379"/>
</calcChain>
</file>

<file path=xl/sharedStrings.xml><?xml version="1.0" encoding="utf-8"?>
<sst xmlns="http://schemas.openxmlformats.org/spreadsheetml/2006/main" count="3890" uniqueCount="1916">
  <si>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</si>
  <si>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</si>
  <si>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в) о потребностях в финансовых средствах, необходимых для реализации инвестиционной программы, в том числе с разбивкой по годам, мероприятиям и источникам финансирования инвестиционной программы (тыс. рублей); </t>
  </si>
  <si>
    <t>1/10/2013  10:50:39 AM</t>
  </si>
  <si>
    <t>Проверка доступных обновлений...</t>
  </si>
  <si>
    <t>Информация</t>
  </si>
  <si>
    <t>1/10/2013  10:50:40 AM</t>
  </si>
  <si>
    <t>Нет доступных обновлений для шаблона с кодом JKH.OPEN.INFO.QUARTER.VO!</t>
  </si>
  <si>
    <t>Азовский район</t>
  </si>
  <si>
    <t>60601000</t>
  </si>
  <si>
    <t>Кулешовское сельское поселение</t>
  </si>
  <si>
    <t>60601448</t>
  </si>
  <si>
    <t>ОАО "Азовский комбинат детского питания"</t>
  </si>
  <si>
    <t>6101002020</t>
  </si>
  <si>
    <t>610101001</t>
  </si>
  <si>
    <t>УМП ЖКХ Кулешовского сельского поселения</t>
  </si>
  <si>
    <t>6101037745</t>
  </si>
  <si>
    <t>Самарское сельское поселение</t>
  </si>
  <si>
    <t>60601476</t>
  </si>
  <si>
    <t>УМП "Самарский ЖилКомХоз сервис"</t>
  </si>
  <si>
    <t>6101035201</t>
  </si>
  <si>
    <t>Аксайский район</t>
  </si>
  <si>
    <t>60602000</t>
  </si>
  <si>
    <t>Аксайское городское поселение</t>
  </si>
  <si>
    <t>60602101</t>
  </si>
  <si>
    <t>ОАО "Аксайская ПМК РСВС"</t>
  </si>
  <si>
    <t>6102007550</t>
  </si>
  <si>
    <t>610201001</t>
  </si>
  <si>
    <t>Белокалитвинский район</t>
  </si>
  <si>
    <t>60606000</t>
  </si>
  <si>
    <t>Белокалитвинское городское поселение</t>
  </si>
  <si>
    <t>60606101</t>
  </si>
  <si>
    <t>Государственное учреждение Ростовской области "Управление эксплуатации групповых водопроводов"</t>
  </si>
  <si>
    <t>6126000024</t>
  </si>
  <si>
    <t>612601001</t>
  </si>
  <si>
    <t>ООО "Исток" г.Белая Калитва</t>
  </si>
  <si>
    <t>6142016712</t>
  </si>
  <si>
    <t>614201001</t>
  </si>
  <si>
    <t>Волгодонской район</t>
  </si>
  <si>
    <t>60612000</t>
  </si>
  <si>
    <t>Добровольское сельское поселение</t>
  </si>
  <si>
    <t>60612405</t>
  </si>
  <si>
    <t>МУП  "Коммунальщик"</t>
  </si>
  <si>
    <t>6107009046</t>
  </si>
  <si>
    <t>610701001</t>
  </si>
  <si>
    <t>Романовское сельское поселение</t>
  </si>
  <si>
    <t>60612432</t>
  </si>
  <si>
    <t>ОАО "ЖКХ Волгодонского района"</t>
  </si>
  <si>
    <t>6107008243</t>
  </si>
  <si>
    <t>Город Азов</t>
  </si>
  <si>
    <t>60704000</t>
  </si>
  <si>
    <t>Азов</t>
  </si>
  <si>
    <t>МП "Азовводоканал"</t>
  </si>
  <si>
    <t>6140000097</t>
  </si>
  <si>
    <t>614001001</t>
  </si>
  <si>
    <t>ООО "Азов ВКС ЮГ"</t>
  </si>
  <si>
    <t>6140030687</t>
  </si>
  <si>
    <t>Город Волгодонск</t>
  </si>
  <si>
    <t>60712000</t>
  </si>
  <si>
    <t>Волгодонск</t>
  </si>
  <si>
    <t>МУП "ВКХ"</t>
  </si>
  <si>
    <t>6143049157</t>
  </si>
  <si>
    <t>614301010</t>
  </si>
  <si>
    <t>Город Донецк</t>
  </si>
  <si>
    <t>60717000</t>
  </si>
  <si>
    <t>Донецк</t>
  </si>
  <si>
    <t>ОАО "Исток"</t>
  </si>
  <si>
    <t>6145010490</t>
  </si>
  <si>
    <t>614501001</t>
  </si>
  <si>
    <t>Город Каменск-Шахтинский</t>
  </si>
  <si>
    <t>60719000</t>
  </si>
  <si>
    <t>Каменск-Шахтинский</t>
  </si>
  <si>
    <t>6147005538</t>
  </si>
  <si>
    <t>614701001</t>
  </si>
  <si>
    <t>ОАО" Каменский машиностроительный завод"</t>
  </si>
  <si>
    <t>6147006115</t>
  </si>
  <si>
    <t>ООО "Контур"</t>
  </si>
  <si>
    <t>6147036624</t>
  </si>
  <si>
    <t>Город Новочеркасск</t>
  </si>
  <si>
    <t>60727000</t>
  </si>
  <si>
    <t>Новочеркасск</t>
  </si>
  <si>
    <t>МУП "Горводоканал"</t>
  </si>
  <si>
    <t>6150031979</t>
  </si>
  <si>
    <t>615001001</t>
  </si>
  <si>
    <t>ОАО "Новочеркасский завод синтетических продуктов"</t>
  </si>
  <si>
    <t>6150039008</t>
  </si>
  <si>
    <t>ОАО "Управление жилищно-коммунального хозяйства"</t>
  </si>
  <si>
    <t>6150060899</t>
  </si>
  <si>
    <t>ООО "Производственная компания "Новочеркасский электровозостроительный завод"</t>
  </si>
  <si>
    <t>6150040250</t>
  </si>
  <si>
    <t>997850001</t>
  </si>
  <si>
    <t>Город Ростов-на-Дону</t>
  </si>
  <si>
    <t>60701000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</si>
  <si>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</si>
  <si>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</si>
  <si>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</si>
  <si>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Ростов-на-Дону</t>
  </si>
  <si>
    <t>ЗАО "Ростовская игрушка"</t>
  </si>
  <si>
    <t>6167015870</t>
  </si>
  <si>
    <t>616701001</t>
  </si>
  <si>
    <t>ОАО "Аэропорт Ростов-на-Дону"</t>
  </si>
  <si>
    <t>6166011054</t>
  </si>
  <si>
    <t>616601001</t>
  </si>
  <si>
    <t>ОАО "ПО Водоканал г.Ростова-на-Дону"</t>
  </si>
  <si>
    <t>6167081833</t>
  </si>
  <si>
    <t>615250001</t>
  </si>
  <si>
    <t>ООО "Донская региональная компания"</t>
  </si>
  <si>
    <t>6168055811</t>
  </si>
  <si>
    <t>616801001</t>
  </si>
  <si>
    <t>Открытое акционерное общество "Донская Водная Компания"</t>
  </si>
  <si>
    <t>6167069762</t>
  </si>
  <si>
    <t>614401001</t>
  </si>
  <si>
    <t>Филиал "Ростовский" ОАО "Славянка"</t>
  </si>
  <si>
    <t>7702707386</t>
  </si>
  <si>
    <t>616743001</t>
  </si>
  <si>
    <t>Город Таганрог</t>
  </si>
  <si>
    <t>60737000</t>
  </si>
  <si>
    <t>Таганрог</t>
  </si>
  <si>
    <t>МУП "Управление"Водоканал"</t>
  </si>
  <si>
    <t>6154051373</t>
  </si>
  <si>
    <t>615401001</t>
  </si>
  <si>
    <t>Город Шахты</t>
  </si>
  <si>
    <t>60740000</t>
  </si>
  <si>
    <t>Шахты</t>
  </si>
  <si>
    <t>ООО "Очистные сооружения"</t>
  </si>
  <si>
    <t>6155041000</t>
  </si>
  <si>
    <t>615501001</t>
  </si>
  <si>
    <t>Егорлыкский район</t>
  </si>
  <si>
    <t>60615000</t>
  </si>
  <si>
    <t>Егорлыкское сельское поселение</t>
  </si>
  <si>
    <t>60615417</t>
  </si>
  <si>
    <t>ЕМУП "Коммунальник"</t>
  </si>
  <si>
    <t>6109001290</t>
  </si>
  <si>
    <t>610901001</t>
  </si>
  <si>
    <t>Зерноградский район</t>
  </si>
  <si>
    <t>60618000</t>
  </si>
  <si>
    <t>Донское сельское поселение</t>
  </si>
  <si>
    <t>60618415</t>
  </si>
  <si>
    <t>МУП Донского сельского поселения "Донское ПП ЖКХ"</t>
  </si>
  <si>
    <t>6111980910</t>
  </si>
  <si>
    <t>611101001</t>
  </si>
  <si>
    <t>Зерноградское городское поселение</t>
  </si>
  <si>
    <t>60618101</t>
  </si>
  <si>
    <t>ГНУ ВНИИЗК им. И.Г.Калиненко Россельхозакадемии</t>
  </si>
  <si>
    <t>6111004668</t>
  </si>
  <si>
    <t>Кагальницкий район</t>
  </si>
  <si>
    <t>60622000</t>
  </si>
  <si>
    <t>Кагальницкое сельское поселение</t>
  </si>
  <si>
    <t>60622414</t>
  </si>
  <si>
    <t>МУП ЖКХ Кагальницкого сельского поселения</t>
  </si>
  <si>
    <t>6113014830</t>
  </si>
  <si>
    <t>611301001</t>
  </si>
  <si>
    <t>Кировское сельское поселение</t>
  </si>
  <si>
    <t>60622420</t>
  </si>
  <si>
    <t>МУП Кировского сельского поселения "Партнер"</t>
  </si>
  <si>
    <t>6113016813</t>
  </si>
  <si>
    <t>Новобатайское сельское поселение</t>
  </si>
  <si>
    <t>60622425</t>
  </si>
  <si>
    <t>МП ЖКХ Новобатайского сельского поселения "Комфорт"</t>
  </si>
  <si>
    <t>6113017126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</si>
  <si>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</si>
  <si>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</si>
  <si>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</si>
  <si>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</si>
  <si>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</si>
  <si>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</si>
  <si>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</si>
  <si>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</si>
  <si>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</si>
  <si>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</si>
  <si>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МУП "Коммунальщик" Глубокинского городского поселения</t>
  </si>
  <si>
    <t>6114007459</t>
  </si>
  <si>
    <t>611401001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</si>
  <si>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</si>
  <si>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</si>
  <si>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</si>
  <si>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</si>
  <si>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</si>
  <si>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</si>
  <si>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</si>
  <si>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</si>
  <si>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</si>
  <si>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</si>
  <si>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</si>
  <si>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</si>
  <si>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</si>
  <si>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</si>
  <si>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</si>
  <si>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</si>
  <si>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Константиновский район</t>
  </si>
  <si>
    <t>60625000</t>
  </si>
  <si>
    <t>Константиновское городское поселение</t>
  </si>
  <si>
    <t>60625101</t>
  </si>
  <si>
    <t>МУП "Водник"</t>
  </si>
  <si>
    <t>6116008240</t>
  </si>
  <si>
    <t>611601001</t>
  </si>
  <si>
    <t>Николаевское сельское поселение</t>
  </si>
  <si>
    <t>60625420</t>
  </si>
  <si>
    <t>МУП "ИСТОК" Николаевское сельское поселение</t>
  </si>
  <si>
    <t>6116009437</t>
  </si>
  <si>
    <t>Красносулинский район</t>
  </si>
  <si>
    <t>60626000</t>
  </si>
  <si>
    <t>Красносулинское городское поселение</t>
  </si>
  <si>
    <t>60626101</t>
  </si>
  <si>
    <t>ООО  "Водоканал"</t>
  </si>
  <si>
    <t>6148558447</t>
  </si>
  <si>
    <t>614801001</t>
  </si>
  <si>
    <t>ООО "Районная коммунальная служба"</t>
  </si>
  <si>
    <t>6148557154</t>
  </si>
  <si>
    <t>Мартыновский район</t>
  </si>
  <si>
    <t>60630000</t>
  </si>
  <si>
    <t>Южненское сельское поселение</t>
  </si>
  <si>
    <t>60630489</t>
  </si>
  <si>
    <t>МУП  "Южненский участок ЖКХ"</t>
  </si>
  <si>
    <t>6118010276</t>
  </si>
  <si>
    <t>611801001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</si>
  <si>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</si>
  <si>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</si>
  <si>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</si>
  <si>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</si>
  <si>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</si>
  <si>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</si>
  <si>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</si>
  <si>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</si>
  <si>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</si>
  <si>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</si>
  <si>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</si>
  <si>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</si>
  <si>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</si>
  <si>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</si>
  <si>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</si>
  <si>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</si>
  <si>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МУП "Водоканал"</t>
  </si>
  <si>
    <t>6149001602</t>
  </si>
  <si>
    <t>614901001</t>
  </si>
  <si>
    <t>Ольхово-Рогское сельское поселение</t>
  </si>
  <si>
    <t>60632455</t>
  </si>
  <si>
    <t>Первомайское сельское поселение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</si>
  <si>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</si>
  <si>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</si>
  <si>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</si>
  <si>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</si>
  <si>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</si>
  <si>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</si>
  <si>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</si>
  <si>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</si>
  <si>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</si>
  <si>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</si>
  <si>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</si>
  <si>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</si>
  <si>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</si>
  <si>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</si>
  <si>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</si>
  <si>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</si>
  <si>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</si>
  <si>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</si>
  <si>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</si>
  <si>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</si>
  <si>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</si>
  <si>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</si>
  <si>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</si>
  <si>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</si>
  <si>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</si>
  <si>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МУП "Водоснабжение"</t>
  </si>
  <si>
    <t>6121009312</t>
  </si>
  <si>
    <t>612101001</t>
  </si>
  <si>
    <t>ООО "Технология"</t>
  </si>
  <si>
    <t>3433008206</t>
  </si>
  <si>
    <t>612145001</t>
  </si>
  <si>
    <t>Парамоновское сельское поселение</t>
  </si>
  <si>
    <t>60634460</t>
  </si>
  <si>
    <t>Широко-Атамановское сельское поселение</t>
  </si>
  <si>
    <t>60634459</t>
  </si>
  <si>
    <t>Мясниковский район</t>
  </si>
  <si>
    <t>60635000</t>
  </si>
  <si>
    <t>Чалтырское сельское поселение</t>
  </si>
  <si>
    <t>60635452</t>
  </si>
  <si>
    <t>ООО "МП "Водоканал"</t>
  </si>
  <si>
    <t>6122009682</t>
  </si>
  <si>
    <t>612201001</t>
  </si>
  <si>
    <t>Неклиновский район</t>
  </si>
  <si>
    <t>60636000</t>
  </si>
  <si>
    <t>Приморское сельское поселение</t>
  </si>
  <si>
    <t>60636452</t>
  </si>
  <si>
    <t>ООО "Исток" (Приморское сельское поселение)</t>
  </si>
  <si>
    <t>6123016675</t>
  </si>
  <si>
    <t>612301001</t>
  </si>
  <si>
    <t>Обливский район</t>
  </si>
  <si>
    <t>60640000</t>
  </si>
  <si>
    <t>Обливское сельское поселение</t>
  </si>
  <si>
    <t>60640420</t>
  </si>
  <si>
    <t>ООО "Тепловодоканал"</t>
  </si>
  <si>
    <t>6124006736</t>
  </si>
  <si>
    <t>612401001</t>
  </si>
  <si>
    <t>Октябрьский район</t>
  </si>
  <si>
    <t>60641000</t>
  </si>
  <si>
    <t>Каменоломненское городское поселение</t>
  </si>
  <si>
    <t>60641151</t>
  </si>
  <si>
    <t>ООО "Стройсервис+"</t>
  </si>
  <si>
    <t>6125022547</t>
  </si>
  <si>
    <t>612501001</t>
  </si>
  <si>
    <t>Персиановское сельское поселение</t>
  </si>
  <si>
    <t>60641450</t>
  </si>
  <si>
    <t>ООО "Вода и стоки"</t>
  </si>
  <si>
    <t>6125021991</t>
  </si>
  <si>
    <t>Орловский район</t>
  </si>
  <si>
    <t>60642000</t>
  </si>
  <si>
    <t>Орловское сельское поселение</t>
  </si>
  <si>
    <t>60642446</t>
  </si>
  <si>
    <t>ОАО "КХ"</t>
  </si>
  <si>
    <t>6126102033</t>
  </si>
  <si>
    <t>Песчанокопский район</t>
  </si>
  <si>
    <t>60644000</t>
  </si>
  <si>
    <t>Богородицкое сельское поселение</t>
  </si>
  <si>
    <t>60644411</t>
  </si>
  <si>
    <t>Жуковское сельское поселение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</si>
  <si>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</si>
  <si>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</si>
  <si>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</si>
  <si>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</si>
  <si>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</si>
  <si>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</si>
  <si>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</si>
  <si>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</si>
  <si>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</si>
  <si>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МУП "Песчанокопского сельского поселения"</t>
  </si>
  <si>
    <t>6127010900</t>
  </si>
  <si>
    <t>612701001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</si>
  <si>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</si>
  <si>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</si>
  <si>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</si>
  <si>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</si>
  <si>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</si>
  <si>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</si>
  <si>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</si>
  <si>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</si>
  <si>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Пролетарское городское поселение</t>
  </si>
  <si>
    <t>60645101</t>
  </si>
  <si>
    <t>МУП   "Коммунальщик"</t>
  </si>
  <si>
    <t>6128008685</t>
  </si>
  <si>
    <t>612801001</t>
  </si>
  <si>
    <t>Сальский район</t>
  </si>
  <si>
    <t>60650000</t>
  </si>
  <si>
    <t>Буденновское сельское поселение</t>
  </si>
  <si>
    <t>60650410</t>
  </si>
  <si>
    <t>ООО "Стройэнергомонтаж"</t>
  </si>
  <si>
    <t>6153024271</t>
  </si>
  <si>
    <t>615301001</t>
  </si>
  <si>
    <t>Гигантовское сельское поселение</t>
  </si>
  <si>
    <t>60650412</t>
  </si>
  <si>
    <t>ООО  "Родник"</t>
  </si>
  <si>
    <t>6153024850</t>
  </si>
  <si>
    <t>Екатериновское сельское поселение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</si>
  <si>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</si>
  <si>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</si>
  <si>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</si>
  <si>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</si>
  <si>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</si>
  <si>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Манычское сельское поселение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</si>
  <si>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</si>
  <si>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</si>
  <si>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</si>
  <si>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</si>
  <si>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</si>
  <si>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</si>
  <si>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</si>
  <si>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ОАО "Водоканал"</t>
  </si>
  <si>
    <t>6153023510</t>
  </si>
  <si>
    <t>ООО "Коммунальщик"</t>
  </si>
  <si>
    <t>6153027547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</si>
  <si>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</si>
  <si>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</si>
  <si>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</si>
  <si>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</si>
  <si>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</si>
  <si>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</si>
  <si>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Задоно-Кагальницкое сельское поселение</t>
  </si>
  <si>
    <t>60651410</t>
  </si>
  <si>
    <t>МУП КХ "Волна"</t>
  </si>
  <si>
    <t>6132010302</t>
  </si>
  <si>
    <t>613201001</t>
  </si>
  <si>
    <t>Семикаракорское городское поселение</t>
  </si>
  <si>
    <t>60651101</t>
  </si>
  <si>
    <t>Муниципальное унитарное предприятие "Водоканал"</t>
  </si>
  <si>
    <t>6132010260</t>
  </si>
  <si>
    <t>Тацинский район</t>
  </si>
  <si>
    <t>60654000</t>
  </si>
  <si>
    <t>Быстрогорское сельское поселение</t>
  </si>
  <si>
    <t>60654407</t>
  </si>
  <si>
    <t>ООО "Коммунальный сбыт"</t>
  </si>
  <si>
    <t>6134011894</t>
  </si>
  <si>
    <t>613401001</t>
  </si>
  <si>
    <t>ООО"Быстрогорское ЖКХ"</t>
  </si>
  <si>
    <t>6134009704</t>
  </si>
  <si>
    <t>Жирновское городское поселение</t>
  </si>
  <si>
    <t>60654155</t>
  </si>
  <si>
    <t>ООО "Живые ключи"</t>
  </si>
  <si>
    <t>6134011904</t>
  </si>
  <si>
    <t>6134009077</t>
  </si>
  <si>
    <t>Углегорское сельское поселение</t>
  </si>
  <si>
    <t>60654467</t>
  </si>
  <si>
    <t>Углегорское МПП ЖКХ</t>
  </si>
  <si>
    <t>6134007633</t>
  </si>
  <si>
    <t>Усть-Донецкий район</t>
  </si>
  <si>
    <t>60655000</t>
  </si>
  <si>
    <t>Пухляковское сельское поселение</t>
  </si>
  <si>
    <t>60655440</t>
  </si>
  <si>
    <t>ООО "Исток" Пухляковского сельского поселения</t>
  </si>
  <si>
    <t>6135008118</t>
  </si>
  <si>
    <t>613501001</t>
  </si>
  <si>
    <t>Усть-Донецкое городское поселение</t>
  </si>
  <si>
    <t>60655151</t>
  </si>
  <si>
    <t>ООО"Водоканал"</t>
  </si>
  <si>
    <t>6135007668</t>
  </si>
  <si>
    <t>Целинский район</t>
  </si>
  <si>
    <t>60656000</t>
  </si>
  <si>
    <t>Целинское сельское поселение</t>
  </si>
  <si>
    <t>60656455</t>
  </si>
  <si>
    <t>МУП ВКХ РО Целинского  района</t>
  </si>
  <si>
    <t>6136000070</t>
  </si>
  <si>
    <t>613601001</t>
  </si>
  <si>
    <t>Цимлянский район</t>
  </si>
  <si>
    <t>60657000</t>
  </si>
  <si>
    <t>Цимлянское городское поселение</t>
  </si>
  <si>
    <t>60657101</t>
  </si>
  <si>
    <t>ООО "Водоотведение"</t>
  </si>
  <si>
    <t>6137008875</t>
  </si>
  <si>
    <t>613701001</t>
  </si>
  <si>
    <t>Открытое Акционерное общество "Водоканал" Цимлянского района</t>
  </si>
  <si>
    <t>6137007180</t>
  </si>
  <si>
    <t>Чертковский район</t>
  </si>
  <si>
    <t>60658000</t>
  </si>
  <si>
    <t>Чертковское сельское поселение</t>
  </si>
  <si>
    <t>60658454</t>
  </si>
  <si>
    <t>МУП "Коммунальщик"</t>
  </si>
  <si>
    <t>6138006126</t>
  </si>
  <si>
    <t>613801001</t>
  </si>
  <si>
    <t>ООО "Ростовтеплоэнерго" филиал Северный Чертковский участок</t>
  </si>
  <si>
    <t>6165125852</t>
  </si>
  <si>
    <t>613802001</t>
  </si>
  <si>
    <t>Шолоховский район</t>
  </si>
  <si>
    <t>60659000</t>
  </si>
  <si>
    <t>Вешенское сельское поселение</t>
  </si>
  <si>
    <t>60659410</t>
  </si>
  <si>
    <t>Муниципальное унитарное предприятие "Отрог"</t>
  </si>
  <si>
    <t>6139008422</t>
  </si>
  <si>
    <t>613901001</t>
  </si>
  <si>
    <t>ОАО "Санаторий Вешенский"</t>
  </si>
  <si>
    <t>6139003209</t>
  </si>
  <si>
    <t>Калининское сельское поселение</t>
  </si>
  <si>
    <t>60659425</t>
  </si>
  <si>
    <t>ООО "Водолей"</t>
  </si>
  <si>
    <t>6139008038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</si>
  <si>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</si>
  <si>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</si>
  <si>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</si>
  <si>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</si>
  <si>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</si>
  <si>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</si>
  <si>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</si>
  <si>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</si>
  <si>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</si>
  <si>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</si>
  <si>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</si>
  <si>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</si>
  <si>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</si>
  <si>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</si>
  <si>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</si>
  <si>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</si>
  <si>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</si>
  <si>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</si>
  <si>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</si>
  <si>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</si>
  <si>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</si>
  <si>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</si>
  <si>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</si>
  <si>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</si>
  <si>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</si>
  <si>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</si>
  <si>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</si>
  <si>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</si>
  <si>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</si>
  <si>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Семибалковское сельское поселение</t>
  </si>
  <si>
    <t>60601480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</si>
  <si>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</si>
  <si>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</si>
  <si>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</si>
  <si>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</si>
  <si>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</si>
  <si>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</si>
  <si>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</si>
  <si>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</si>
  <si>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</si>
  <si>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</si>
  <si>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</si>
  <si>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</si>
  <si>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</si>
  <si>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</si>
  <si>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</si>
  <si>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</si>
  <si>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</si>
  <si>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</si>
  <si>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</si>
  <si>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</si>
  <si>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</si>
  <si>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</si>
  <si>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</si>
  <si>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</si>
  <si>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</si>
  <si>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</si>
  <si>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</si>
  <si>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</si>
  <si>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</si>
  <si>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</si>
  <si>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60605440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</si>
  <si>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</si>
  <si>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</si>
  <si>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</si>
  <si>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</si>
  <si>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</si>
  <si>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</si>
  <si>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</si>
  <si>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</si>
  <si>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</si>
  <si>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</si>
  <si>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</si>
  <si>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</si>
  <si>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</si>
  <si>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</si>
  <si>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</si>
  <si>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</si>
  <si>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</si>
  <si>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</si>
  <si>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</si>
  <si>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</si>
  <si>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</si>
  <si>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</si>
  <si>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</si>
  <si>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</si>
  <si>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</si>
  <si>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</si>
  <si>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</si>
  <si>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</si>
  <si>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</si>
  <si>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</si>
  <si>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</si>
  <si>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</si>
  <si>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</si>
  <si>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</si>
  <si>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</si>
  <si>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</si>
  <si>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</si>
  <si>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</si>
  <si>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</si>
  <si>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</si>
  <si>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</si>
  <si>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</si>
  <si>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</si>
  <si>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</si>
  <si>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</si>
  <si>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</si>
  <si>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</si>
  <si>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</si>
  <si>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</si>
  <si>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</si>
  <si>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</si>
  <si>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</si>
  <si>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</si>
  <si>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</si>
  <si>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</si>
  <si>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</si>
  <si>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</si>
  <si>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</si>
  <si>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</si>
  <si>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</si>
  <si>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</si>
  <si>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</si>
  <si>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</si>
  <si>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</si>
  <si>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</si>
  <si>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</si>
  <si>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</si>
  <si>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</si>
  <si>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</si>
  <si>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</si>
  <si>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</si>
  <si>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</si>
  <si>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</si>
  <si>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</si>
  <si>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</si>
  <si>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</si>
  <si>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</si>
  <si>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</si>
  <si>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Рябичевское сельское поселение</t>
  </si>
  <si>
    <t>60612435</t>
  </si>
  <si>
    <t>Город Батайск</t>
  </si>
  <si>
    <t>60707000</t>
  </si>
  <si>
    <t>Батайск</t>
  </si>
  <si>
    <t>Город Гуково</t>
  </si>
  <si>
    <t>60715000</t>
  </si>
  <si>
    <t>Гуково</t>
  </si>
  <si>
    <t>Город Зверево</t>
  </si>
  <si>
    <t>60718000</t>
  </si>
  <si>
    <t>Зверево</t>
  </si>
  <si>
    <t>Город Новошахтинск</t>
  </si>
  <si>
    <t>60730000</t>
  </si>
  <si>
    <t>Новошахтинск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</si>
  <si>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</si>
  <si>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</si>
  <si>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</si>
  <si>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</si>
  <si>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</si>
  <si>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</si>
  <si>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</si>
  <si>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</si>
  <si>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</si>
  <si>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</si>
  <si>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</si>
  <si>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</si>
  <si>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</si>
  <si>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</si>
  <si>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</si>
  <si>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</si>
  <si>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</si>
  <si>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</si>
  <si>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</si>
  <si>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</si>
  <si>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</si>
  <si>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</si>
  <si>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</si>
  <si>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</si>
  <si>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</si>
  <si>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</si>
  <si>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</si>
  <si>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</si>
  <si>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</si>
  <si>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</si>
  <si>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</si>
  <si>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</si>
  <si>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</si>
  <si>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</si>
  <si>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</si>
  <si>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</si>
  <si>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</si>
  <si>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</si>
  <si>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</si>
  <si>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</si>
  <si>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</si>
  <si>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</si>
  <si>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</si>
  <si>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</si>
  <si>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</si>
  <si>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</si>
  <si>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</si>
  <si>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</si>
  <si>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</si>
  <si>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</si>
  <si>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</si>
  <si>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</si>
  <si>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</si>
  <si>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</si>
  <si>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</si>
  <si>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</si>
  <si>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</si>
  <si>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</si>
  <si>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</si>
  <si>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</si>
  <si>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</si>
  <si>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</si>
  <si>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</si>
  <si>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</si>
  <si>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</si>
  <si>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</si>
  <si>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</si>
  <si>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</si>
  <si>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</si>
  <si>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</si>
  <si>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</si>
  <si>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</si>
  <si>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</si>
  <si>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</si>
  <si>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</si>
  <si>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</si>
  <si>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</si>
  <si>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</si>
  <si>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</si>
  <si>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</si>
  <si>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</si>
  <si>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</si>
  <si>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</si>
  <si>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</si>
  <si>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</si>
  <si>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</si>
  <si>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</si>
  <si>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</si>
  <si>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</si>
  <si>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</si>
  <si>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</si>
  <si>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</si>
  <si>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</si>
  <si>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</si>
  <si>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</si>
  <si>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</si>
  <si>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</si>
  <si>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60622417</t>
  </si>
  <si>
    <t>Мокробатайское сельское поселение</t>
  </si>
  <si>
    <t>60622423</t>
  </si>
  <si>
    <t>Родниковское сельское поселение</t>
  </si>
  <si>
    <t>60622430</t>
  </si>
  <si>
    <t>Хомутовское сельское поселение</t>
  </si>
  <si>
    <t>60622442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</si>
  <si>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</si>
  <si>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</si>
  <si>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</si>
  <si>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</si>
  <si>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</si>
  <si>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</si>
  <si>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</si>
  <si>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</si>
  <si>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</si>
  <si>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</si>
  <si>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</si>
  <si>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</si>
  <si>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</si>
  <si>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</si>
  <si>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</si>
  <si>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</si>
  <si>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</si>
  <si>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</si>
  <si>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</si>
  <si>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</si>
  <si>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</si>
  <si>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</si>
  <si>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</si>
  <si>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</si>
  <si>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</si>
  <si>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</si>
  <si>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</si>
  <si>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</si>
  <si>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</si>
  <si>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</si>
  <si>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</si>
  <si>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</si>
  <si>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</si>
  <si>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</si>
  <si>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</si>
  <si>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</si>
  <si>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</si>
  <si>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</si>
  <si>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</si>
  <si>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</si>
  <si>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</si>
  <si>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</si>
  <si>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</si>
  <si>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</si>
  <si>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</si>
  <si>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</si>
  <si>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</si>
  <si>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</si>
  <si>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</si>
  <si>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</si>
  <si>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</si>
  <si>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</si>
  <si>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</si>
  <si>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</si>
  <si>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</si>
  <si>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</si>
  <si>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</si>
  <si>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</si>
  <si>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</si>
  <si>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</si>
  <si>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</si>
  <si>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</si>
  <si>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</si>
  <si>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</si>
  <si>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</si>
  <si>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</si>
  <si>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</si>
  <si>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</si>
  <si>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</si>
  <si>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</si>
  <si>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</si>
  <si>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</si>
  <si>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</si>
  <si>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</si>
  <si>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</si>
  <si>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</si>
  <si>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</si>
  <si>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</si>
  <si>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</si>
  <si>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</si>
  <si>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</si>
  <si>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</si>
  <si>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</si>
  <si>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</si>
  <si>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</si>
  <si>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</si>
  <si>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</si>
  <si>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</si>
  <si>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</si>
  <si>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</si>
  <si>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</si>
  <si>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</si>
  <si>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</si>
  <si>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</si>
  <si>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</si>
  <si>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</si>
  <si>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</si>
  <si>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</si>
  <si>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</si>
  <si>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</si>
  <si>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</si>
  <si>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</si>
  <si>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</si>
  <si>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</si>
  <si>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</si>
  <si>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</si>
  <si>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</si>
  <si>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</si>
  <si>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</si>
  <si>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</si>
  <si>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</si>
  <si>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</si>
  <si>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</si>
  <si>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</si>
  <si>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</si>
  <si>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</si>
  <si>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</si>
  <si>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</si>
  <si>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</si>
  <si>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</si>
  <si>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</si>
  <si>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</si>
  <si>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</si>
  <si>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</si>
  <si>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</si>
  <si>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</si>
  <si>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</si>
  <si>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</si>
  <si>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</si>
  <si>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</si>
  <si>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</si>
  <si>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</si>
  <si>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</si>
  <si>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</si>
  <si>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</si>
  <si>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</si>
  <si>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</si>
  <si>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</si>
  <si>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</si>
  <si>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</si>
  <si>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</si>
  <si>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</si>
  <si>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</si>
  <si>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</si>
  <si>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</si>
  <si>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</si>
  <si>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</si>
  <si>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</si>
  <si>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</si>
  <si>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</si>
  <si>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</si>
  <si>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</si>
  <si>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</si>
  <si>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</si>
  <si>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</si>
  <si>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</si>
  <si>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</si>
  <si>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</si>
  <si>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</si>
  <si>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</si>
  <si>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</si>
  <si>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</si>
  <si>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</si>
  <si>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</si>
  <si>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</si>
  <si>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</si>
  <si>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</si>
  <si>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</si>
  <si>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</si>
  <si>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</si>
  <si>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</si>
  <si>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</si>
  <si>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</si>
  <si>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</si>
  <si>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</si>
  <si>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</si>
  <si>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</si>
  <si>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</si>
  <si>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</si>
  <si>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</si>
  <si>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</si>
  <si>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</si>
  <si>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</si>
  <si>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</si>
  <si>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</si>
  <si>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</si>
  <si>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</si>
  <si>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</si>
  <si>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</si>
  <si>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</si>
  <si>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</si>
  <si>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</si>
  <si>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</si>
  <si>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</si>
  <si>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</si>
  <si>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</si>
  <si>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</si>
  <si>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</si>
  <si>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Островянское сельское поселение</t>
  </si>
  <si>
    <t>60642448</t>
  </si>
  <si>
    <t>60642452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</si>
  <si>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</si>
  <si>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</si>
  <si>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</si>
  <si>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</si>
  <si>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</si>
  <si>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</si>
  <si>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</si>
  <si>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</si>
  <si>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</si>
  <si>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</si>
  <si>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</si>
  <si>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</si>
  <si>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</si>
  <si>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</si>
  <si>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</si>
  <si>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</si>
  <si>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</si>
  <si>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</si>
  <si>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</si>
  <si>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</si>
  <si>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</si>
  <si>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</si>
  <si>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</si>
  <si>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</si>
  <si>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</si>
  <si>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</si>
  <si>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</si>
  <si>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</si>
  <si>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</si>
  <si>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</si>
  <si>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</si>
  <si>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</si>
  <si>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</si>
  <si>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</si>
  <si>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</si>
  <si>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</si>
  <si>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</si>
  <si>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</si>
  <si>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</si>
  <si>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</si>
  <si>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</si>
  <si>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</si>
  <si>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</si>
  <si>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</si>
  <si>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</si>
  <si>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</si>
  <si>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</si>
  <si>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</si>
  <si>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</si>
  <si>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</si>
  <si>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</si>
  <si>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</si>
  <si>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</si>
  <si>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</si>
  <si>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</si>
  <si>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</si>
  <si>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</si>
  <si>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</si>
  <si>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</si>
  <si>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</si>
  <si>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</si>
  <si>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</si>
  <si>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</si>
  <si>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</si>
  <si>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</si>
  <si>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</si>
  <si>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</si>
  <si>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</si>
  <si>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</si>
  <si>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</si>
  <si>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</si>
  <si>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</si>
  <si>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</si>
  <si>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</si>
  <si>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</si>
  <si>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</si>
  <si>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</si>
  <si>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</si>
  <si>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</si>
  <si>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</si>
  <si>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</si>
  <si>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</si>
  <si>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</si>
  <si>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</si>
  <si>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</si>
  <si>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</si>
  <si>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</si>
  <si>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</si>
  <si>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</si>
  <si>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</si>
  <si>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</si>
  <si>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</si>
  <si>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Верхнеобливское сельское поселение</t>
  </si>
  <si>
    <t>60654411</t>
  </si>
  <si>
    <t>Ермаковское сельское поселение</t>
  </si>
  <si>
    <t>60654422</t>
  </si>
  <si>
    <t>Зазерское сельское поселение</t>
  </si>
  <si>
    <t>60654433</t>
  </si>
  <si>
    <t>Ковылкинское сельское поселение</t>
  </si>
  <si>
    <t>60654445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</si>
  <si>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</si>
  <si>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</si>
  <si>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</si>
  <si>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</si>
  <si>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</si>
  <si>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</si>
  <si>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</si>
  <si>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</si>
  <si>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</si>
  <si>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</si>
  <si>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</si>
  <si>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</si>
  <si>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</si>
  <si>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</si>
  <si>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</si>
  <si>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Раздорское сельское поселение</t>
  </si>
  <si>
    <t>60655450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</si>
  <si>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</si>
  <si>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</si>
  <si>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</si>
  <si>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</si>
  <si>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</si>
  <si>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</si>
  <si>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</si>
  <si>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</si>
  <si>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</si>
  <si>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</si>
  <si>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</si>
  <si>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</si>
  <si>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</si>
  <si>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</si>
  <si>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</si>
  <si>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</si>
  <si>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</si>
  <si>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</si>
  <si>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</si>
  <si>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</si>
  <si>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</si>
  <si>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</si>
  <si>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</si>
  <si>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</si>
  <si>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</si>
  <si>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</si>
  <si>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</si>
  <si>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</si>
  <si>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</si>
  <si>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</si>
  <si>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</si>
  <si>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</si>
  <si>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</si>
  <si>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</si>
  <si>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</si>
  <si>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</si>
  <si>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</si>
  <si>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</si>
  <si>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</si>
  <si>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</si>
  <si>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</si>
  <si>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</si>
  <si>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</si>
  <si>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</si>
  <si>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</si>
  <si>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</si>
  <si>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</si>
  <si>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</si>
  <si>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</si>
  <si>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</si>
  <si>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Дубровское сельское поселение</t>
  </si>
  <si>
    <t>60659415</t>
  </si>
  <si>
    <t>Дударевское сельское поселение</t>
  </si>
  <si>
    <t>60659420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</si>
  <si>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</si>
  <si>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</si>
  <si>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</si>
  <si>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</si>
  <si>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</si>
  <si>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</si>
  <si>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</si>
  <si>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</si>
  <si>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</si>
  <si>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</si>
  <si>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</si>
  <si>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</si>
  <si>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</si>
  <si>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</si>
  <si>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</si>
  <si>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</si>
  <si>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</si>
  <si>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</si>
  <si>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</si>
  <si>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</si>
  <si>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</si>
  <si>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</si>
  <si>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</si>
  <si>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</si>
  <si>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</si>
  <si>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</si>
  <si>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</si>
  <si>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</si>
  <si>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</si>
  <si>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</si>
  <si>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</si>
  <si>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</si>
  <si>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</si>
  <si>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</si>
  <si>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</si>
  <si>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</si>
  <si>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</si>
  <si>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</si>
  <si>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</si>
  <si>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</si>
  <si>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</si>
  <si>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</si>
  <si>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</si>
  <si>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</si>
  <si>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</si>
  <si>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</si>
  <si>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</si>
  <si>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</si>
  <si>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</si>
  <si>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</si>
  <si>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</si>
  <si>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</si>
  <si>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</si>
  <si>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</si>
  <si>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</si>
  <si>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</si>
  <si>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</si>
  <si>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</si>
  <si>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</si>
  <si>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</si>
  <si>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</si>
  <si>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</si>
  <si>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</si>
  <si>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Дата последнего обновления реестра МР/МО: 10.01.2013 10:50:54</t>
  </si>
  <si>
    <t>1/10/2013  10:51:55 AM</t>
  </si>
  <si>
    <t>1/10/2013  10:51:56 AM</t>
  </si>
  <si>
    <t>На сайте регулирующего органа</t>
  </si>
  <si>
    <t>1/10/2013  3:14:46 PM</t>
  </si>
  <si>
    <t>1/10/2013  3:14:52 PM</t>
  </si>
  <si>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</si>
  <si>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</si>
  <si>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</si>
  <si>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</si>
  <si>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</si>
  <si>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</si>
  <si>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</si>
  <si>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</si>
  <si>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</si>
  <si>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</si>
  <si>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</si>
  <si>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</si>
  <si>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</si>
  <si>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</si>
  <si>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</si>
  <si>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</si>
  <si>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</si>
  <si>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</si>
  <si>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</si>
  <si>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</si>
  <si>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</si>
  <si>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</si>
  <si>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</si>
  <si>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</si>
  <si>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</si>
  <si>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</si>
  <si>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</si>
  <si>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</si>
  <si>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</si>
  <si>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</si>
  <si>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</si>
  <si>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</si>
  <si>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</si>
  <si>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</si>
  <si>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</si>
  <si>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</si>
  <si>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</si>
  <si>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</si>
  <si>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</si>
  <si>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</si>
  <si>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</si>
  <si>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в) о себестоимости производимых товаров (оказываемых услуг) по регулируемому виду деятельности (тыс. рублей), включающей: </t>
  </si>
  <si>
    <t>V. Стандарты раскрытия информации в сфере водоотведения и (или) очистки сточных вод</t>
  </si>
  <si>
    <t>44. В сфере водоотведения и (или) очистки сточных вод раскрытию подлежит информация: </t>
  </si>
  <si>
    <t>а) о ценах (тарифах) на регулируемые товары и услуги и надбавках к этим ценам (тарифам); </t>
  </si>
  <si>
    <t>б)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</si>
  <si>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качества; </t>
  </si>
  <si>
    <t>д)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водоотведения или объекту очистки сточных вод; </t>
  </si>
  <si>
    <t>ж) о порядке выполнения технологических, технических и других мероприятий, связанных с подключением к системе водоотведения или объекту очистки сточных вод. </t>
  </si>
  <si>
    <t>45. Информация о ценах (тарифах) на регулируемые товары и услуги и надбавках к этим ценам (тарифам) содержит сведения: 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</si>
  <si>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</si>
  <si>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</si>
  <si>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</si>
  <si>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</si>
  <si>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</si>
  <si>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</si>
  <si>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</si>
  <si>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</si>
  <si>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</si>
  <si>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</si>
  <si>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</si>
  <si>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</si>
  <si>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</si>
  <si>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</si>
  <si>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</si>
  <si>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</si>
  <si>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</si>
  <si>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</si>
  <si>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</si>
  <si>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</si>
  <si>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</si>
  <si>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</si>
  <si>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</si>
  <si>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</si>
  <si>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</si>
  <si>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</si>
  <si>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</si>
  <si>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</si>
  <si>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</si>
  <si>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</si>
  <si>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</si>
  <si>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</si>
  <si>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</si>
  <si>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</si>
  <si>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</si>
  <si>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</si>
  <si>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</si>
  <si>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</si>
  <si>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</si>
  <si>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</si>
  <si>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</si>
  <si>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</si>
  <si>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</si>
  <si>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</si>
  <si>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</si>
  <si>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</si>
  <si>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</si>
  <si>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</si>
  <si>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</si>
  <si>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</si>
  <si>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</si>
  <si>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</si>
  <si>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</si>
  <si>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</si>
  <si>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</si>
  <si>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</si>
  <si>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</si>
  <si>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</si>
  <si>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</si>
  <si>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</si>
  <si>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</si>
  <si>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</si>
  <si>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</si>
  <si>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</si>
  <si>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</si>
  <si>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</si>
  <si>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</si>
  <si>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</si>
  <si>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</si>
  <si>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</si>
  <si>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</si>
  <si>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</si>
  <si>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</si>
  <si>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</si>
  <si>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</si>
  <si>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</si>
  <si>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</si>
  <si>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</si>
  <si>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</si>
  <si>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</si>
  <si>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</si>
  <si>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</si>
  <si>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</si>
  <si>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</si>
  <si>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</si>
  <si>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</si>
  <si>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</si>
  <si>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</si>
  <si>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</si>
  <si>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</si>
  <si>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</si>
  <si>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</si>
  <si>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</si>
  <si>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</si>
  <si>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</si>
  <si>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</si>
  <si>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</si>
  <si>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</si>
  <si>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</si>
  <si>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</si>
  <si>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</si>
  <si>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</si>
  <si>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</si>
  <si>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</si>
  <si>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</si>
  <si>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</si>
  <si>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</si>
  <si>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</si>
  <si>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</si>
  <si>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</si>
  <si>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</si>
  <si>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</si>
  <si>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</si>
  <si>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</si>
  <si>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</si>
  <si>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</si>
  <si>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</si>
  <si>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</si>
  <si>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</si>
  <si>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</si>
  <si>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</si>
  <si>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</si>
  <si>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</si>
  <si>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</si>
  <si>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</si>
  <si>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</si>
  <si>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</si>
  <si>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</si>
  <si>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</si>
  <si>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</si>
  <si>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</si>
  <si>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</si>
  <si>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</si>
  <si>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</si>
  <si>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</si>
  <si>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</si>
  <si>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</si>
  <si>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</si>
  <si>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</si>
  <si>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</si>
  <si>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</si>
  <si>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</si>
  <si>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</si>
  <si>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</si>
  <si>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</si>
  <si>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</si>
  <si>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</si>
  <si>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</si>
  <si>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</si>
  <si>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</si>
  <si>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</si>
  <si>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</si>
  <si>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</si>
  <si>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</si>
  <si>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</si>
  <si>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</si>
  <si>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</si>
  <si>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</si>
  <si>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</si>
  <si>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</si>
  <si>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</si>
  <si>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</si>
  <si>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</si>
  <si>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</si>
  <si>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</si>
  <si>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</si>
  <si>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</si>
  <si>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</si>
  <si>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</si>
  <si>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</si>
  <si>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</si>
  <si>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</si>
  <si>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</si>
  <si>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</si>
  <si>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</si>
  <si>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</si>
  <si>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</si>
  <si>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</si>
  <si>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</si>
  <si>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</si>
  <si>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</si>
  <si>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</si>
  <si>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</si>
  <si>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</si>
  <si>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</si>
  <si>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</si>
  <si>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</si>
  <si>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</si>
  <si>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</si>
  <si>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</si>
  <si>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</si>
  <si>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</si>
  <si>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</si>
  <si>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</si>
  <si>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</si>
  <si>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</si>
  <si>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</si>
  <si>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</si>
  <si>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</si>
  <si>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</si>
  <si>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</si>
  <si>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</si>
  <si>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</si>
  <si>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</si>
  <si>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</si>
  <si>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</si>
  <si>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</si>
  <si>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</si>
  <si>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</si>
  <si>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</si>
  <si>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</si>
  <si>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</si>
  <si>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</si>
  <si>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</si>
  <si>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</si>
  <si>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</si>
  <si>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</si>
  <si>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</si>
  <si>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</si>
  <si>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</si>
  <si>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</si>
  <si>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</si>
  <si>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</si>
  <si>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</si>
  <si>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</si>
  <si>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</si>
  <si>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</si>
  <si>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</si>
  <si>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</si>
  <si>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</si>
  <si>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</si>
  <si>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</si>
  <si>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</si>
  <si>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</si>
  <si>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</si>
  <si>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</si>
  <si>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</si>
  <si>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</si>
  <si>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</si>
  <si>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</si>
  <si>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</si>
  <si>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</si>
  <si>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</si>
  <si>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</si>
  <si>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</si>
  <si>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</si>
  <si>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</si>
  <si>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</si>
  <si>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</si>
  <si>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</si>
  <si>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</si>
  <si>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</si>
  <si>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</si>
  <si>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</si>
  <si>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</si>
  <si>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</si>
  <si>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</si>
  <si>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</si>
  <si>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</si>
  <si>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</si>
  <si>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</si>
  <si>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</si>
  <si>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</si>
  <si>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</si>
  <si>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</si>
  <si>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</si>
  <si>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</si>
  <si>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</si>
  <si>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</si>
  <si>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</si>
  <si>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</si>
  <si>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</si>
  <si>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</si>
  <si>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</si>
  <si>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</si>
  <si>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</si>
  <si>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</si>
  <si>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</si>
  <si>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</si>
  <si>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</si>
  <si>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</si>
  <si>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</si>
  <si>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</si>
  <si>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</si>
  <si>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</si>
  <si>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</si>
  <si>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</si>
  <si>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</si>
  <si>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</si>
  <si>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</si>
  <si>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</si>
  <si>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</si>
  <si>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</si>
  <si>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</si>
  <si>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</si>
  <si>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</si>
  <si>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</si>
  <si>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</si>
  <si>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</si>
  <si>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</si>
  <si>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</si>
  <si>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</si>
  <si>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</si>
  <si>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</si>
  <si>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</si>
  <si>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</si>
  <si>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</si>
  <si>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</si>
  <si>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</si>
  <si>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</si>
  <si>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</si>
  <si>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</si>
  <si>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</si>
  <si>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</si>
  <si>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</si>
  <si>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</si>
  <si>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</si>
  <si>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</si>
  <si>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</si>
  <si>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</si>
  <si>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</si>
  <si>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</si>
  <si>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</si>
  <si>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</si>
  <si>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</si>
  <si>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</si>
  <si>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</si>
  <si>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</si>
  <si>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</si>
  <si>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</si>
  <si>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</si>
  <si>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</si>
  <si>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</si>
  <si>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</si>
  <si>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</si>
  <si>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</si>
  <si>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</si>
  <si>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</si>
  <si>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</si>
  <si>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</si>
  <si>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</si>
  <si>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</si>
  <si>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</si>
  <si>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</si>
  <si>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</si>
  <si>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</si>
  <si>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</si>
  <si>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</si>
  <si>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</si>
  <si>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</si>
  <si>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</si>
  <si>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</si>
  <si>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</si>
  <si>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</si>
  <si>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</si>
  <si>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</si>
  <si>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</si>
  <si>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</si>
  <si>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</si>
  <si>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</si>
  <si>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</si>
  <si>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</si>
  <si>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</si>
  <si>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</si>
  <si>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</si>
  <si>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</si>
  <si>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</si>
  <si>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</si>
  <si>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</si>
  <si>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</si>
  <si>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</si>
  <si>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</si>
  <si>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</si>
  <si>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</si>
  <si>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</si>
  <si>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</si>
  <si>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</si>
  <si>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</si>
  <si>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</si>
  <si>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</si>
  <si>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</si>
  <si>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</si>
  <si>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</si>
  <si>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</si>
  <si>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</si>
  <si>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</si>
  <si>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</si>
  <si>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</si>
  <si>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</si>
  <si>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</si>
  <si>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</si>
  <si>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</si>
  <si>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</si>
  <si>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</si>
  <si>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</si>
  <si>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</si>
  <si>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</si>
  <si>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</si>
  <si>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</si>
  <si>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</si>
  <si>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</si>
  <si>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</si>
  <si>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</si>
  <si>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</si>
  <si>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</si>
  <si>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</si>
  <si>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</si>
  <si>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</si>
  <si>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</si>
  <si>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</si>
  <si>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</si>
  <si>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</si>
  <si>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</si>
  <si>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</si>
  <si>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</si>
  <si>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</si>
  <si>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</si>
  <si>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</si>
  <si>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</si>
  <si>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</si>
  <si>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</si>
  <si>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</si>
  <si>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</si>
  <si>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</si>
  <si>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</si>
  <si>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</si>
  <si>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</si>
  <si>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</si>
  <si>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</si>
  <si>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</si>
  <si>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</si>
  <si>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</si>
  <si>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</si>
  <si>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</si>
  <si>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</si>
  <si>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</si>
  <si>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</si>
  <si>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</si>
  <si>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</si>
  <si>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</si>
  <si>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</si>
  <si>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</si>
  <si>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</si>
  <si>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</si>
  <si>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</si>
  <si>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</si>
  <si>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</si>
  <si>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</si>
  <si>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г) об инвестиционных программах и отчетах об их реализации; </t>
  </si>
  <si>
    <t>в) описание (со ссылкой на нормативные правовые акты) порядка действий заявителя и регулируемой организации при подаче, приеме, обработке заявки на подключение к системе водоотведения или объекту очистки сточных вод, принятии решения и уведомлении о принятом решении; </t>
  </si>
  <si>
    <t>г) телефоны и адреса службы, ответственной за прием и обработку заявок на подключение к системе водоотведения или объекту очистки сточных вод. </t>
  </si>
  <si>
    <t>ВО</t>
  </si>
  <si>
    <t>VO</t>
  </si>
  <si>
    <t>водоотведения и (или) очистки сточных вод</t>
  </si>
  <si>
    <t>JKH.OPEN.INFO.QUARTER.VO</t>
  </si>
  <si>
    <t>False</t>
  </si>
  <si>
    <t>ВО доступ</t>
  </si>
  <si>
    <t>54. Информация, указанная в пунктах 45, 52 и 53 настоящего документа, раскрывается регулируемой организацией не позднее 30 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</si>
  <si>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45 настоящего документа информацией на сайте в сети Интернет публикуются сведения о финансово-хозяйственной деятельности регулируемой организации, указанные в подпунктах "а" - "д", "з" - "н" пункта 47 и подпунктах "а" - "г" пункта 49 настоящего документа, учтенные органом 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</si>
  <si>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47-49 настоящего документа, раскрывается регулируемой организацией не позднее 30 дней со дня 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</si>
  <si>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47 настоящего документа 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 регламентных работ в рамках технологического процесса, на сайте в 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каждой из указанных статьей расходов. </t>
  </si>
  <si>
    <t>Информация, указанная в пункте 51 настоящего документа, раскрывается регулируемой организацией ежеквартально.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</si>
  <si>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</si>
  <si>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</si>
  <si>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</si>
  <si>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</si>
  <si>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</si>
  <si>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</si>
  <si>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</si>
  <si>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</si>
  <si>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</si>
  <si>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</si>
  <si>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</si>
  <si>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</si>
  <si>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</si>
  <si>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</si>
  <si>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</si>
  <si>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</si>
  <si>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</si>
  <si>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г) о резерве мощности системы водоотведения и (или) объекта очистки сточных вод. При наличии у регулируемой организации раздельных систем водоотведения и (или) нескольких объектов очистки сточных вод информация о резерве мощности таких систем и объектов публикуется в отношении каждой системы водоотведения и объекта очистки сточных вод. </t>
  </si>
  <si>
    <t>52. Информация об условиях, на которых осуществляется поставка регулируемых товаров и (или) оказание регулируемых услуг, 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водоотведения и (или) объекту очистки сточных вод. </t>
  </si>
  <si>
    <r>
      <t xml:space="preserve">53. </t>
    </r>
    <r>
      <rPr>
        <sz val="10"/>
        <color indexed="63"/>
        <rFont val="Arial"/>
        <family val="2"/>
        <charset val="204"/>
      </rPr>
      <t>Информация о порядке выполнения технологических, технических и других мероприятий, связанных с подключением к системе водоотведения или к объекту очистки сточных вод, содержит: </t>
    </r>
  </si>
  <si>
    <t>а) форму заявки на подключение к системе водоотведения или объекту очистки сточных вод; </t>
  </si>
  <si>
    <t>б) перечень и формы документов, представляемых одновременно с заявкой на подключение к системе водоотведения или объекту очистки сточных вод; </t>
  </si>
  <si>
    <t>№</t>
  </si>
  <si>
    <t>При этом указывается информация о поставке товаров и услуг, стоимость которых превышает 20 процентов суммы поставки товаров и услуг каждой из этих организаций. 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</si>
  <si>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</si>
  <si>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</si>
  <si>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</si>
  <si>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</si>
  <si>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</si>
  <si>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</si>
  <si>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</si>
  <si>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</si>
  <si>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</si>
  <si>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</si>
  <si>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</si>
  <si>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</si>
  <si>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</si>
  <si>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</si>
  <si>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</si>
  <si>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</si>
  <si>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</si>
  <si>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</si>
  <si>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</si>
  <si>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</si>
  <si>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</si>
  <si>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</si>
  <si>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</si>
  <si>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</si>
  <si>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</si>
  <si>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</si>
  <si>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</si>
  <si>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</si>
  <si>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</si>
  <si>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</si>
  <si>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</si>
  <si>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</si>
  <si>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</si>
  <si>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</si>
  <si>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</si>
  <si>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</si>
  <si>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</si>
  <si>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</si>
  <si>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</si>
  <si>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</si>
  <si>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</si>
  <si>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</si>
  <si>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</si>
  <si>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</si>
  <si>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</si>
  <si>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</si>
  <si>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</si>
  <si>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</si>
  <si>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</si>
  <si>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</si>
  <si>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</si>
  <si>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</si>
  <si>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</si>
  <si>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</si>
  <si>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</si>
  <si>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</si>
  <si>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</si>
  <si>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и) об объеме сточных вод, принятых от других регулируемых организаций в сфере водоотведения и (или) очистки сточных вод (тыс. куб. м); </t>
  </si>
  <si>
    <t>к) об объеме сточных вод, пропущенных через очистные сооружения (тыс. куб. м); </t>
  </si>
  <si>
    <t>л) о протяженности канализационных сетей (в однотрубном исчислении) (км); </t>
  </si>
  <si>
    <t>м) о количестве насосных станций и очистных сооружений (штук); </t>
  </si>
  <si>
    <t>н) о среднесписочной численности основного производственного персонала (человек). </t>
  </si>
  <si>
    <t>48.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</si>
  <si>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а) о показателях аварийности на канализационных сетях и количестве засоров для самотечных сетей (единиц на км); </t>
  </si>
  <si>
    <t>б) об общем количестве проведенных проб на сбросе очищенных (частично очищенных) сточных вод по следующим показателям: </t>
  </si>
  <si>
    <t>взвешенные вещества; </t>
  </si>
  <si>
    <t>БПК_5; </t>
  </si>
  <si>
    <t>аммоний-ион; </t>
  </si>
  <si>
    <t>нитрит-анион; </t>
  </si>
  <si>
    <t>фосфаты (по Р); </t>
  </si>
  <si>
    <t>нефтепродукты; </t>
  </si>
  <si>
    <t>микробиология; </t>
  </si>
  <si>
    <t>в) о количестве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 </t>
  </si>
  <si>
    <t>БПК_5 ; </t>
  </si>
  <si>
    <t>микробиология. </t>
  </si>
  <si>
    <t>49.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</si>
  <si>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50. В официальных печатных изданиях сведения, указанные в подпунктах "в" - "д" пункта 49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</si>
  <si>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51.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водоотведения и (или) объекту очистки сточных вод содержит сведения: </t>
  </si>
  <si>
    <t>а) о количестве поданных и зарегистрированных заявок на подключение к системе водоотведения и объекту очистки сточных вод; </t>
  </si>
  <si>
    <t>тыс.куб.м/сутки</t>
  </si>
  <si>
    <t>add_ACCESS_range</t>
  </si>
  <si>
    <t>б) о количестве исполненных заявок на подключение к системе водоотведения и объекту очистки сточных вод; </t>
  </si>
  <si>
    <t>в) о количестве заявок на подключение к системе водоотведения и объекту очистки сточных вод, в отношении которых принято решение об отказе в подключении; 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</si>
  <si>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</si>
  <si>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</si>
  <si>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</si>
  <si>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</si>
  <si>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</si>
  <si>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</si>
  <si>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</si>
  <si>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</si>
  <si>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</si>
  <si>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</si>
  <si>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</si>
  <si>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</si>
  <si>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</si>
  <si>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</si>
  <si>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</si>
  <si>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</si>
  <si>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</si>
  <si>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>а) об утвержденных тарифах на водоотведение и (или) очистку сточных вод; </t>
  </si>
  <si>
    <t>б) об утвержденных надбавках к ценам (тарифам) на водоотведение и (или) очистку сточных вод для потребителей; </t>
  </si>
  <si>
    <t>в) об утвержденных надбавках к тарифам регулируемых организаций на водоотведение и (или) очистку сточных вод; </t>
  </si>
  <si>
    <t>г) об утвержденных тарифах на подключение создаваемых (реконструируемых) объектов недвижимости к системе водоотведения или объекту очистки сточных вод; </t>
  </si>
  <si>
    <t>д) об утвержденных тарифах регулируемых организаций на подключение к системе водоотведения или объекту очистки сточных вод. 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</si>
  <si>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</si>
  <si>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</si>
  <si>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46. В отношении каждой из групп сведений, указанных в пункте 45 настоящего документа, указываются наименование регулирующего органа, принявшего решение об утверждении цен (тарифов) и надбавок к ним, реквизиты (дата и номер) такого решения, величина установленного тарифа или надбавки, срок действия тарифа или надбавки, а также источник официального опубликования решения. </t>
  </si>
  <si>
    <t>47. 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деятельности), содержит сведения: </t>
  </si>
  <si>
    <t>а) о виде регулируемой деятельности (водоотведение, очистка сточных вод, транспортирование стоков, обработка осадка, утилизация осадка сточных вод); </t>
  </si>
  <si>
    <t>расходы на оплату услуг по перекачке и очистке сточных вод другими организациями; </t>
  </si>
  <si>
    <t>д) о чистой прибыли по регулируемому виду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водоотведения и (или) объектов по очистке сточных вод (тыс. рублей); </t>
  </si>
  <si>
    <t>е) об изменении стоимости основных фондов, в том числе за счет ввода (вывода) из эксплуатации (тыс. рублей); </t>
  </si>
  <si>
    <t>з) об объеме сточных вод, принятых от потребителей оказываемых услуг (тыс. куб. м); 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</si>
  <si>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</si>
  <si>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</si>
  <si>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</si>
  <si>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</si>
  <si>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</si>
  <si>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</si>
  <si>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</si>
  <si>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</si>
  <si>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</si>
  <si>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</si>
  <si>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</si>
  <si>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</si>
  <si>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</si>
  <si>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</si>
  <si>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</si>
  <si>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</si>
  <si>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</si>
  <si>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</si>
  <si>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</si>
  <si>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</si>
  <si>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</si>
  <si>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</si>
  <si>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</si>
  <si>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</si>
  <si>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</si>
  <si>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</si>
  <si>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</si>
  <si>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</si>
  <si>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</si>
  <si>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</si>
  <si>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</si>
  <si>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</si>
  <si>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</si>
  <si>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</si>
  <si>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</si>
  <si>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</si>
  <si>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</si>
  <si>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</si>
  <si>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</si>
  <si>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</si>
  <si>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</si>
  <si>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</si>
  <si>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</si>
  <si>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</si>
  <si>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</si>
  <si>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</si>
  <si>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е) об условиях, на которых осуществляется поставка регулируемых товаров и (или) оказание регулируемых услуг;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</si>
  <si>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</si>
  <si>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</si>
  <si>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</si>
  <si>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</si>
  <si>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</si>
  <si>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</si>
  <si>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</si>
  <si>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</si>
  <si>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</si>
  <si>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расходы на покупаемую электрическую энергию (мощность), потребляемую оборудованием, используемым в технологическом процессе, с указанием средневзвешенной стоимости 1 кВт х ч и объеме приобретения электрической энергии; </t>
  </si>
  <si>
    <t>общепроизводственные (цеховые) расходы, в том числе расходы на оплату труда и отчисления на социальные нужды; </t>
  </si>
  <si>
    <t>расходы на ремонт (капитальный и текущий) основных производственных средств;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</si>
  <si>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</si>
  <si>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</si>
  <si>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</si>
  <si>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</si>
  <si>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</si>
  <si>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</si>
  <si>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</si>
  <si>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</si>
  <si>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</si>
  <si>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</si>
  <si>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</si>
  <si>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1/14/2013  4:30:44 PM</t>
  </si>
  <si>
    <t>1/14/2013  4:30:49 PM</t>
  </si>
  <si>
    <t>Резерв мощности системы водоотведения и (или) очистки сточных вод ()**</t>
  </si>
  <si>
    <t>a</t>
  </si>
  <si>
    <t>skdtv@yandex.ru</t>
  </si>
  <si>
    <t>Шевченко О.В.</t>
  </si>
  <si>
    <t>863 259-06-98</t>
  </si>
  <si>
    <t>Горохов Г.В.</t>
  </si>
  <si>
    <t>863 259-56-54</t>
  </si>
  <si>
    <t>107174,г.Москва, ул.Новая Басманная,2</t>
  </si>
  <si>
    <t>344029, Ростов-на-Дону, ул.Текучева, 237</t>
  </si>
  <si>
    <t>1/30/2013  12:09:19 PM</t>
  </si>
  <si>
    <t>1/30/2013  12:09:20 PM</t>
  </si>
  <si>
    <t>Доступно обновление до версии 5.1</t>
  </si>
  <si>
    <t xml:space="preserve">Описание изменений: До версии 5.1:
1. скорректировано обновление реестра МР/МО.
</t>
  </si>
  <si>
    <t>Размер файла обновления: 416768 байт</t>
  </si>
  <si>
    <t>1/30/2013  12:09:23 PM</t>
  </si>
  <si>
    <t>Подготовка к обновлению...</t>
  </si>
  <si>
    <t>1/30/2013  12:09:29 PM</t>
  </si>
  <si>
    <t>Сохранение файла резервной копии: C:\Users\ДТВ зам экон и фин\Desktop\4ый 2012\12131.BKP.xls</t>
  </si>
  <si>
    <t>1/30/2013  12:09:45 PM</t>
  </si>
  <si>
    <t>Резервная копия создана: C:\Users\ДТВ зам экон и фин\Desktop\4ый 2012\12131.BKP.xls</t>
  </si>
  <si>
    <t>Создание книги для установки обновлений...</t>
  </si>
  <si>
    <t>1/30/2013  12:10:05 PM</t>
  </si>
  <si>
    <t>Файл обновления загружен: C:\Users\ДТВ зам экон и фин\Desktop\4ый 2012\UPDATE.JKH.OPEN.INFO.QUARTER.VO.TO.5.1.5.xls</t>
  </si>
  <si>
    <t>1/30/2013  12:10:24 PM</t>
  </si>
  <si>
    <t>Обновление завершилось удачно! Шаблон JKH.OPEN.INFO.QUARTER.VOсальск.xls сохранен под именем 'JKH.OPEN.INFO.QUARTER.VOсальск(v5.1).xls'</t>
  </si>
  <si>
    <t>http://www.skdtv.narod.ru/</t>
  </si>
  <si>
    <t>16.01.2013</t>
  </si>
  <si>
    <t>Internet сайт</t>
  </si>
  <si>
    <t>1/30/2013  1:01:11 PM</t>
  </si>
  <si>
    <t>1/30/2013  1:01:12 PM</t>
  </si>
  <si>
    <t>Версия шаблона 5.1 актуальна, обновление не требуется</t>
  </si>
  <si>
    <t>Газета "Наше время"</t>
  </si>
  <si>
    <t>23.01.2013</t>
  </si>
  <si>
    <t>Дата последнего обновления реестра организаций: 30.01.2013 13:02:15</t>
  </si>
  <si>
    <t>Ссылки на публикации!L18</t>
  </si>
  <si>
    <t>Не указано значение на листе 'Ссылки на публикации'!</t>
  </si>
  <si>
    <t>Предупреждение</t>
  </si>
  <si>
    <t>1/30/2013  2:45:46 PM</t>
  </si>
  <si>
    <t>1/30/2013  2:45:47 PM</t>
  </si>
  <si>
    <t>Курилов Г.В.</t>
  </si>
  <si>
    <t>Начальник Ростовского территориального участка</t>
  </si>
  <si>
    <t>8 863 259 04 66</t>
  </si>
</sst>
</file>

<file path=xl/styles.xml><?xml version="1.0" encoding="utf-8"?>
<styleSheet xmlns="http://schemas.openxmlformats.org/spreadsheetml/2006/main">
  <numFmts count="2">
    <numFmt numFmtId="164" formatCode="&quot;$&quot;#,##0_);[Red]\(&quot;$&quot;#,##0\)"/>
    <numFmt numFmtId="165" formatCode="_-* #,##0.00[$€-1]_-;\-* #,##0.00[$€-1]_-;_-* &quot;-&quot;??[$€-1]_-"/>
  </numFmts>
  <fonts count="83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6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0" xfId="19" applyFont="1" applyBorder="1" applyAlignment="1" applyProtection="1">
      <alignment wrapText="1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Fill="1" applyAlignment="1">
      <alignment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10" fillId="0" borderId="0" xfId="19" applyFont="1" applyAlignment="1">
      <alignment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8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59" fillId="0" borderId="0" xfId="33" applyFont="1" applyAlignment="1" applyProtection="1">
      <alignment vertical="center"/>
    </xf>
    <xf numFmtId="0" fontId="60" fillId="0" borderId="0" xfId="33" applyFont="1" applyFill="1" applyAlignment="1" applyProtection="1">
      <alignment horizontal="left" vertical="center"/>
    </xf>
    <xf numFmtId="0" fontId="60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0" fontId="21" fillId="0" borderId="0" xfId="0" applyNumberFormat="1" applyFont="1" applyAlignment="1">
      <alignment horizontal="left" vertical="center"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60" xfId="0" applyNumberFormat="1" applyFill="1" applyBorder="1" applyAlignment="1" applyProtection="1">
      <alignment horizontal="left" vertical="center" wrapText="1" indent="1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left" vertical="center" wrapText="1" indent="2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15" fillId="0" borderId="0" xfId="11" applyFont="1" applyBorder="1" applyAlignment="1" applyProtection="1">
      <alignment horizontal="lef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2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3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5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49" fontId="10" fillId="0" borderId="95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2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3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3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4" xfId="30" applyNumberFormat="1" applyFont="1" applyFill="1" applyBorder="1" applyAlignment="1" applyProtection="1">
      <alignment horizontal="center" vertical="center" wrapText="1"/>
    </xf>
    <xf numFmtId="49" fontId="7" fillId="16" borderId="91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- Акцент1" xfId="65" builtinId="30" hidden="1"/>
    <cellStyle name="20% - Акцент2" xfId="69" builtinId="34" hidden="1"/>
    <cellStyle name="20% - Акцент3" xfId="73" builtinId="38" hidden="1"/>
    <cellStyle name="20% - Акцент4" xfId="77" builtinId="42" hidden="1"/>
    <cellStyle name="20% - Акцент5" xfId="81" builtinId="46" hidden="1"/>
    <cellStyle name="20% - Акцент6" xfId="85" builtinId="50" hidden="1"/>
    <cellStyle name="40% - Акцент1" xfId="66" builtinId="31" hidden="1"/>
    <cellStyle name="40% - Акцент2" xfId="70" builtinId="35" hidden="1"/>
    <cellStyle name="40% - Акцент3" xfId="74" builtinId="39" hidden="1"/>
    <cellStyle name="40% - Акцент4" xfId="78" builtinId="43" hidden="1"/>
    <cellStyle name="40% - Акцент5" xfId="82" builtinId="47" hidden="1"/>
    <cellStyle name="40% - Акцент6" xfId="86" builtinId="51" hidden="1"/>
    <cellStyle name="60% - Акцент1" xfId="67" builtinId="32" hidden="1"/>
    <cellStyle name="60% - Акцент2" xfId="71" builtinId="36" hidden="1"/>
    <cellStyle name="60% - Акцент3" xfId="75" builtinId="40" hidden="1"/>
    <cellStyle name="60% - Акцент4" xfId="79" builtinId="44" hidden="1"/>
    <cellStyle name="60% - Акцент5" xfId="83" builtinId="48" hidden="1"/>
    <cellStyle name="60% -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<Relationships xmlns="http://schemas.openxmlformats.org/package/2006/relationships"><Relationship Id="rId26" Type="http://schemas.openxmlformats.org/officeDocument/2006/relationships/hyperlink" Target="http://www.energotarif.samregion.ru/" TargetMode="External"/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47" Type="http://schemas.openxmlformats.org/officeDocument/2006/relationships/image" Target="../media/image44.png"/><Relationship Id="rId63" Type="http://schemas.openxmlformats.org/officeDocument/2006/relationships/image" Target="../media/image52.png"/><Relationship Id="rId68" Type="http://schemas.openxmlformats.org/officeDocument/2006/relationships/hyperlink" Target="http://sti.irkobl.ru/" TargetMode="External"/><Relationship Id="rId84" Type="http://schemas.openxmlformats.org/officeDocument/2006/relationships/hyperlink" Target="http://www.adm-nao.ru/?show=statics&amp;id=30#19 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38" Type="http://schemas.openxmlformats.org/officeDocument/2006/relationships/image" Target="../media/image90.png"/><Relationship Id="rId154" Type="http://schemas.openxmlformats.org/officeDocument/2006/relationships/hyperlink" Target="http://rek.sakhanet.ru/" TargetMode="External"/><Relationship Id="rId159" Type="http://schemas.openxmlformats.org/officeDocument/2006/relationships/image" Target="../media/image101.png"/><Relationship Id="rId16" Type="http://schemas.openxmlformats.org/officeDocument/2006/relationships/image" Target="../media/image28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37" Type="http://schemas.openxmlformats.org/officeDocument/2006/relationships/image" Target="../media/image39.png"/><Relationship Id="rId53" Type="http://schemas.openxmlformats.org/officeDocument/2006/relationships/image" Target="../media/image47.png"/><Relationship Id="rId58" Type="http://schemas.openxmlformats.org/officeDocument/2006/relationships/hyperlink" Target="http://www.rstno.ru/" TargetMode="External"/><Relationship Id="rId74" Type="http://schemas.openxmlformats.org/officeDocument/2006/relationships/hyperlink" Target="http://www.saratov.gov.ru/government/structure/reguprptar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28" Type="http://schemas.openxmlformats.org/officeDocument/2006/relationships/image" Target="../media/image85.png"/><Relationship Id="rId144" Type="http://schemas.openxmlformats.org/officeDocument/2006/relationships/hyperlink" Target="http://www.tarif.ulgov.ru/" TargetMode="External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0" Type="http://schemas.openxmlformats.org/officeDocument/2006/relationships/hyperlink" Target="http://rec.tomsk.gov.ru/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165" Type="http://schemas.openxmlformats.org/officeDocument/2006/relationships/image" Target="../media/image104.png"/><Relationship Id="rId22" Type="http://schemas.openxmlformats.org/officeDocument/2006/relationships/image" Target="../media/image31.png"/><Relationship Id="rId27" Type="http://schemas.openxmlformats.org/officeDocument/2006/relationships/image" Target="../media/image34.png"/><Relationship Id="rId43" Type="http://schemas.openxmlformats.org/officeDocument/2006/relationships/image" Target="../media/image42.png"/><Relationship Id="rId48" Type="http://schemas.openxmlformats.org/officeDocument/2006/relationships/hyperlink" Target="http://tarifra.ru/" TargetMode="External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18" Type="http://schemas.openxmlformats.org/officeDocument/2006/relationships/image" Target="../media/image80.png"/><Relationship Id="rId134" Type="http://schemas.openxmlformats.org/officeDocument/2006/relationships/image" Target="../media/image88.png"/><Relationship Id="rId139" Type="http://schemas.openxmlformats.org/officeDocument/2006/relationships/hyperlink" Target="http://www.rectmn.ru/" TargetMode="External"/><Relationship Id="rId80" Type="http://schemas.openxmlformats.org/officeDocument/2006/relationships/hyperlink" Target="http://www.tektarif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55" Type="http://schemas.openxmlformats.org/officeDocument/2006/relationships/image" Target="../media/image99.png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15" Type="http://schemas.openxmlformats.org/officeDocument/2006/relationships/hyperlink" Target="http://kgrct.ru/" TargetMode="External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36" Type="http://schemas.openxmlformats.org/officeDocument/2006/relationships/hyperlink" Target="http://kt.tatar.ru/" TargetMode="External"/><Relationship Id="rId49" Type="http://schemas.openxmlformats.org/officeDocument/2006/relationships/image" Target="../media/image45.png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44" Type="http://schemas.openxmlformats.org/officeDocument/2006/relationships/hyperlink" Target="http://www.tarif74.ru/" TargetMode="External"/><Relationship Id="rId52" Type="http://schemas.openxmlformats.org/officeDocument/2006/relationships/hyperlink" Target="http://gov39.ru/index.php?option=com_content&amp;id=102&amp;Itemid=388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392100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392101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392102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392103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392104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392105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392106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392107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392108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392109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392110" name="Help" descr="help.pn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392111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392112" name="InstrImage_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392113" name="cmdGetUpdate" hidden="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392114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392115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392116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392117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392118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392119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75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776" name="Рисунок 1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64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3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37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39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2463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2464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2465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2466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2467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2468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2660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61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68768 w 8"/>
              <a:gd name="T1" fmla="*/ 0 h 15"/>
              <a:gd name="T2" fmla="*/ 2147168768 w 8"/>
              <a:gd name="T3" fmla="*/ 0 h 15"/>
              <a:gd name="T4" fmla="*/ 2147168768 w 8"/>
              <a:gd name="T5" fmla="*/ 2147169246 h 15"/>
              <a:gd name="T6" fmla="*/ 2147168768 w 8"/>
              <a:gd name="T7" fmla="*/ 2147169246 h 15"/>
              <a:gd name="T8" fmla="*/ 0 w 8"/>
              <a:gd name="T9" fmla="*/ 2147169246 h 15"/>
              <a:gd name="T10" fmla="*/ 2147168768 w 8"/>
              <a:gd name="T11" fmla="*/ 2147169246 h 15"/>
              <a:gd name="T12" fmla="*/ 0 w 8"/>
              <a:gd name="T13" fmla="*/ 2147169246 h 15"/>
              <a:gd name="T14" fmla="*/ 0 w 8"/>
              <a:gd name="T15" fmla="*/ 2147169246 h 15"/>
              <a:gd name="T16" fmla="*/ 2147168768 w 8"/>
              <a:gd name="T17" fmla="*/ 2147169246 h 15"/>
              <a:gd name="T18" fmla="*/ 2147168768 w 8"/>
              <a:gd name="T19" fmla="*/ 2147169246 h 15"/>
              <a:gd name="T20" fmla="*/ 2147168768 w 8"/>
              <a:gd name="T21" fmla="*/ 2147169246 h 15"/>
              <a:gd name="T22" fmla="*/ 2147168768 w 8"/>
              <a:gd name="T23" fmla="*/ 2147169246 h 15"/>
              <a:gd name="T24" fmla="*/ 2147168768 w 8"/>
              <a:gd name="T25" fmla="*/ 2147169246 h 15"/>
              <a:gd name="T26" fmla="*/ 2147168768 w 8"/>
              <a:gd name="T27" fmla="*/ 2147169246 h 15"/>
              <a:gd name="T28" fmla="*/ 2147168768 w 8"/>
              <a:gd name="T29" fmla="*/ 2147169246 h 15"/>
              <a:gd name="T30" fmla="*/ 2147168768 w 8"/>
              <a:gd name="T31" fmla="*/ 2147169246 h 15"/>
              <a:gd name="T32" fmla="*/ 2147168768 w 8"/>
              <a:gd name="T33" fmla="*/ 2147169246 h 15"/>
              <a:gd name="T34" fmla="*/ 214716876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2469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2470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2471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2472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2473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2474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2475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2476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2477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2478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2479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2480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2481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2482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2483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2484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2485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2486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2487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2488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2489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2490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2491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2658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68973 w 80"/>
              <a:gd name="T1" fmla="*/ 2147169237 h 59"/>
              <a:gd name="T2" fmla="*/ 2147168973 w 80"/>
              <a:gd name="T3" fmla="*/ 2147169237 h 59"/>
              <a:gd name="T4" fmla="*/ 2147168973 w 80"/>
              <a:gd name="T5" fmla="*/ 2147169237 h 59"/>
              <a:gd name="T6" fmla="*/ 2147168973 w 80"/>
              <a:gd name="T7" fmla="*/ 2147169237 h 59"/>
              <a:gd name="T8" fmla="*/ 2147168973 w 80"/>
              <a:gd name="T9" fmla="*/ 2147169237 h 59"/>
              <a:gd name="T10" fmla="*/ 2147168973 w 80"/>
              <a:gd name="T11" fmla="*/ 2147169237 h 59"/>
              <a:gd name="T12" fmla="*/ 2147168973 w 80"/>
              <a:gd name="T13" fmla="*/ 2147169237 h 59"/>
              <a:gd name="T14" fmla="*/ 0 w 80"/>
              <a:gd name="T15" fmla="*/ 2147169237 h 59"/>
              <a:gd name="T16" fmla="*/ 2147168973 w 80"/>
              <a:gd name="T17" fmla="*/ 2147169237 h 59"/>
              <a:gd name="T18" fmla="*/ 2147168973 w 80"/>
              <a:gd name="T19" fmla="*/ 2147169237 h 59"/>
              <a:gd name="T20" fmla="*/ 2147168973 w 80"/>
              <a:gd name="T21" fmla="*/ 2147169237 h 59"/>
              <a:gd name="T22" fmla="*/ 2147168973 w 80"/>
              <a:gd name="T23" fmla="*/ 2147169237 h 59"/>
              <a:gd name="T24" fmla="*/ 2147168973 w 80"/>
              <a:gd name="T25" fmla="*/ 2147169237 h 59"/>
              <a:gd name="T26" fmla="*/ 2147168973 w 80"/>
              <a:gd name="T27" fmla="*/ 2147169237 h 59"/>
              <a:gd name="T28" fmla="*/ 2147168973 w 80"/>
              <a:gd name="T29" fmla="*/ 2147169237 h 59"/>
              <a:gd name="T30" fmla="*/ 2147168973 w 80"/>
              <a:gd name="T31" fmla="*/ 2147169237 h 59"/>
              <a:gd name="T32" fmla="*/ 2147168973 w 80"/>
              <a:gd name="T33" fmla="*/ 2147169237 h 59"/>
              <a:gd name="T34" fmla="*/ 2147168973 w 80"/>
              <a:gd name="T35" fmla="*/ 2147169237 h 59"/>
              <a:gd name="T36" fmla="*/ 2147168973 w 80"/>
              <a:gd name="T37" fmla="*/ 2147169237 h 59"/>
              <a:gd name="T38" fmla="*/ 2147168973 w 80"/>
              <a:gd name="T39" fmla="*/ 2147169237 h 59"/>
              <a:gd name="T40" fmla="*/ 2147168973 w 80"/>
              <a:gd name="T41" fmla="*/ 2147169237 h 59"/>
              <a:gd name="T42" fmla="*/ 2147168973 w 80"/>
              <a:gd name="T43" fmla="*/ 2147169237 h 59"/>
              <a:gd name="T44" fmla="*/ 2147168973 w 80"/>
              <a:gd name="T45" fmla="*/ 2147169237 h 59"/>
              <a:gd name="T46" fmla="*/ 2147168973 w 80"/>
              <a:gd name="T47" fmla="*/ 2147169237 h 59"/>
              <a:gd name="T48" fmla="*/ 2147168973 w 80"/>
              <a:gd name="T49" fmla="*/ 2147169237 h 59"/>
              <a:gd name="T50" fmla="*/ 2147168973 w 80"/>
              <a:gd name="T51" fmla="*/ 2147169237 h 59"/>
              <a:gd name="T52" fmla="*/ 2147168973 w 80"/>
              <a:gd name="T53" fmla="*/ 2147169237 h 59"/>
              <a:gd name="T54" fmla="*/ 2147168973 w 80"/>
              <a:gd name="T55" fmla="*/ 2147169237 h 59"/>
              <a:gd name="T56" fmla="*/ 2147168973 w 80"/>
              <a:gd name="T57" fmla="*/ 2147169237 h 59"/>
              <a:gd name="T58" fmla="*/ 2147168973 w 80"/>
              <a:gd name="T59" fmla="*/ 2147169237 h 59"/>
              <a:gd name="T60" fmla="*/ 2147168973 w 80"/>
              <a:gd name="T61" fmla="*/ 2147169237 h 59"/>
              <a:gd name="T62" fmla="*/ 2147168973 w 80"/>
              <a:gd name="T63" fmla="*/ 2147169237 h 59"/>
              <a:gd name="T64" fmla="*/ 2147168973 w 80"/>
              <a:gd name="T65" fmla="*/ 2147169237 h 59"/>
              <a:gd name="T66" fmla="*/ 2147168973 w 80"/>
              <a:gd name="T67" fmla="*/ 2147169237 h 59"/>
              <a:gd name="T68" fmla="*/ 2147168973 w 80"/>
              <a:gd name="T69" fmla="*/ 0 h 59"/>
              <a:gd name="T70" fmla="*/ 2147168973 w 80"/>
              <a:gd name="T71" fmla="*/ 2147169237 h 59"/>
              <a:gd name="T72" fmla="*/ 2147168973 w 80"/>
              <a:gd name="T73" fmla="*/ 2147169237 h 59"/>
              <a:gd name="T74" fmla="*/ 2147168973 w 80"/>
              <a:gd name="T75" fmla="*/ 2147169237 h 59"/>
              <a:gd name="T76" fmla="*/ 2147168973 w 80"/>
              <a:gd name="T77" fmla="*/ 2147169237 h 59"/>
              <a:gd name="T78" fmla="*/ 2147168973 w 80"/>
              <a:gd name="T79" fmla="*/ 2147169237 h 59"/>
              <a:gd name="T80" fmla="*/ 2147168973 w 80"/>
              <a:gd name="T81" fmla="*/ 2147169237 h 59"/>
              <a:gd name="T82" fmla="*/ 2147168973 w 80"/>
              <a:gd name="T83" fmla="*/ 2147169237 h 59"/>
              <a:gd name="T84" fmla="*/ 2147168973 w 80"/>
              <a:gd name="T85" fmla="*/ 2147169237 h 59"/>
              <a:gd name="T86" fmla="*/ 2147168973 w 80"/>
              <a:gd name="T87" fmla="*/ 2147169237 h 59"/>
              <a:gd name="T88" fmla="*/ 2147168973 w 80"/>
              <a:gd name="T89" fmla="*/ 2147169237 h 59"/>
              <a:gd name="T90" fmla="*/ 2147168973 w 80"/>
              <a:gd name="T91" fmla="*/ 2147169237 h 59"/>
              <a:gd name="T92" fmla="*/ 2147168973 w 80"/>
              <a:gd name="T93" fmla="*/ 2147169237 h 59"/>
              <a:gd name="T94" fmla="*/ 2147168973 w 80"/>
              <a:gd name="T95" fmla="*/ 2147169237 h 59"/>
              <a:gd name="T96" fmla="*/ 2147168973 w 80"/>
              <a:gd name="T97" fmla="*/ 2147169237 h 59"/>
              <a:gd name="T98" fmla="*/ 2147168973 w 80"/>
              <a:gd name="T99" fmla="*/ 2147169237 h 59"/>
              <a:gd name="T100" fmla="*/ 2147168973 w 80"/>
              <a:gd name="T101" fmla="*/ 2147169237 h 59"/>
              <a:gd name="T102" fmla="*/ 2147168973 w 80"/>
              <a:gd name="T103" fmla="*/ 2147169237 h 59"/>
              <a:gd name="T104" fmla="*/ 2147168973 w 80"/>
              <a:gd name="T105" fmla="*/ 2147169237 h 59"/>
              <a:gd name="T106" fmla="*/ 2147168973 w 80"/>
              <a:gd name="T107" fmla="*/ 2147169237 h 59"/>
              <a:gd name="T108" fmla="*/ 2147168973 w 80"/>
              <a:gd name="T109" fmla="*/ 2147169237 h 59"/>
              <a:gd name="T110" fmla="*/ 2147168973 w 80"/>
              <a:gd name="T111" fmla="*/ 2147169237 h 59"/>
              <a:gd name="T112" fmla="*/ 2147168973 w 80"/>
              <a:gd name="T113" fmla="*/ 2147169237 h 59"/>
              <a:gd name="T114" fmla="*/ 2147168973 w 80"/>
              <a:gd name="T115" fmla="*/ 2147169237 h 59"/>
              <a:gd name="T116" fmla="*/ 2147168973 w 80"/>
              <a:gd name="T117" fmla="*/ 2147169237 h 59"/>
              <a:gd name="T118" fmla="*/ 2147168973 w 80"/>
              <a:gd name="T119" fmla="*/ 214716923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59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68983 w 81"/>
              <a:gd name="T1" fmla="*/ 2147168941 h 77"/>
              <a:gd name="T2" fmla="*/ 2147168983 w 81"/>
              <a:gd name="T3" fmla="*/ 2147168941 h 77"/>
              <a:gd name="T4" fmla="*/ 2147168983 w 81"/>
              <a:gd name="T5" fmla="*/ 2147168941 h 77"/>
              <a:gd name="T6" fmla="*/ 2147168983 w 81"/>
              <a:gd name="T7" fmla="*/ 2147168941 h 77"/>
              <a:gd name="T8" fmla="*/ 2147168983 w 81"/>
              <a:gd name="T9" fmla="*/ 2147168941 h 77"/>
              <a:gd name="T10" fmla="*/ 2147168983 w 81"/>
              <a:gd name="T11" fmla="*/ 2147168941 h 77"/>
              <a:gd name="T12" fmla="*/ 2147168983 w 81"/>
              <a:gd name="T13" fmla="*/ 0 h 77"/>
              <a:gd name="T14" fmla="*/ 2147168983 w 81"/>
              <a:gd name="T15" fmla="*/ 2147168941 h 77"/>
              <a:gd name="T16" fmla="*/ 2147168983 w 81"/>
              <a:gd name="T17" fmla="*/ 2147168941 h 77"/>
              <a:gd name="T18" fmla="*/ 2147168983 w 81"/>
              <a:gd name="T19" fmla="*/ 2147168941 h 77"/>
              <a:gd name="T20" fmla="*/ 2147168983 w 81"/>
              <a:gd name="T21" fmla="*/ 2147168941 h 77"/>
              <a:gd name="T22" fmla="*/ 2147168983 w 81"/>
              <a:gd name="T23" fmla="*/ 2147168941 h 77"/>
              <a:gd name="T24" fmla="*/ 2147168983 w 81"/>
              <a:gd name="T25" fmla="*/ 2147168941 h 77"/>
              <a:gd name="T26" fmla="*/ 2147168983 w 81"/>
              <a:gd name="T27" fmla="*/ 2147168941 h 77"/>
              <a:gd name="T28" fmla="*/ 2147168983 w 81"/>
              <a:gd name="T29" fmla="*/ 2147168941 h 77"/>
              <a:gd name="T30" fmla="*/ 2147168983 w 81"/>
              <a:gd name="T31" fmla="*/ 2147168941 h 77"/>
              <a:gd name="T32" fmla="*/ 2147168983 w 81"/>
              <a:gd name="T33" fmla="*/ 2147168941 h 77"/>
              <a:gd name="T34" fmla="*/ 2147168983 w 81"/>
              <a:gd name="T35" fmla="*/ 2147168941 h 77"/>
              <a:gd name="T36" fmla="*/ 2147168983 w 81"/>
              <a:gd name="T37" fmla="*/ 2147168941 h 77"/>
              <a:gd name="T38" fmla="*/ 2147168983 w 81"/>
              <a:gd name="T39" fmla="*/ 2147168941 h 77"/>
              <a:gd name="T40" fmla="*/ 2147168983 w 81"/>
              <a:gd name="T41" fmla="*/ 2147168941 h 77"/>
              <a:gd name="T42" fmla="*/ 2147168983 w 81"/>
              <a:gd name="T43" fmla="*/ 2147168941 h 77"/>
              <a:gd name="T44" fmla="*/ 2147168983 w 81"/>
              <a:gd name="T45" fmla="*/ 2147168941 h 77"/>
              <a:gd name="T46" fmla="*/ 2147168983 w 81"/>
              <a:gd name="T47" fmla="*/ 2147168941 h 77"/>
              <a:gd name="T48" fmla="*/ 2147168983 w 81"/>
              <a:gd name="T49" fmla="*/ 2147168941 h 77"/>
              <a:gd name="T50" fmla="*/ 2147168983 w 81"/>
              <a:gd name="T51" fmla="*/ 2147168941 h 77"/>
              <a:gd name="T52" fmla="*/ 2147168983 w 81"/>
              <a:gd name="T53" fmla="*/ 2147168941 h 77"/>
              <a:gd name="T54" fmla="*/ 2147168983 w 81"/>
              <a:gd name="T55" fmla="*/ 2147168941 h 77"/>
              <a:gd name="T56" fmla="*/ 2147168983 w 81"/>
              <a:gd name="T57" fmla="*/ 2147168941 h 77"/>
              <a:gd name="T58" fmla="*/ 2147168983 w 81"/>
              <a:gd name="T59" fmla="*/ 2147168941 h 77"/>
              <a:gd name="T60" fmla="*/ 2147168983 w 81"/>
              <a:gd name="T61" fmla="*/ 2147168941 h 77"/>
              <a:gd name="T62" fmla="*/ 2147168983 w 81"/>
              <a:gd name="T63" fmla="*/ 2147168941 h 77"/>
              <a:gd name="T64" fmla="*/ 2147168983 w 81"/>
              <a:gd name="T65" fmla="*/ 2147168941 h 77"/>
              <a:gd name="T66" fmla="*/ 2147168983 w 81"/>
              <a:gd name="T67" fmla="*/ 2147168941 h 77"/>
              <a:gd name="T68" fmla="*/ 2147168983 w 81"/>
              <a:gd name="T69" fmla="*/ 2147168941 h 77"/>
              <a:gd name="T70" fmla="*/ 2147168983 w 81"/>
              <a:gd name="T71" fmla="*/ 2147168941 h 77"/>
              <a:gd name="T72" fmla="*/ 2147168983 w 81"/>
              <a:gd name="T73" fmla="*/ 2147168941 h 77"/>
              <a:gd name="T74" fmla="*/ 2147168983 w 81"/>
              <a:gd name="T75" fmla="*/ 2147168941 h 77"/>
              <a:gd name="T76" fmla="*/ 2147168983 w 81"/>
              <a:gd name="T77" fmla="*/ 2147168941 h 77"/>
              <a:gd name="T78" fmla="*/ 2147168983 w 81"/>
              <a:gd name="T79" fmla="*/ 2147168941 h 77"/>
              <a:gd name="T80" fmla="*/ 2147168983 w 81"/>
              <a:gd name="T81" fmla="*/ 2147168941 h 77"/>
              <a:gd name="T82" fmla="*/ 2147168983 w 81"/>
              <a:gd name="T83" fmla="*/ 2147168941 h 77"/>
              <a:gd name="T84" fmla="*/ 2147168983 w 81"/>
              <a:gd name="T85" fmla="*/ 2147168941 h 77"/>
              <a:gd name="T86" fmla="*/ 2147168983 w 81"/>
              <a:gd name="T87" fmla="*/ 2147168941 h 77"/>
              <a:gd name="T88" fmla="*/ 2147168983 w 81"/>
              <a:gd name="T89" fmla="*/ 2147168941 h 77"/>
              <a:gd name="T90" fmla="*/ 2147168983 w 81"/>
              <a:gd name="T91" fmla="*/ 2147168941 h 77"/>
              <a:gd name="T92" fmla="*/ 2147168983 w 81"/>
              <a:gd name="T93" fmla="*/ 2147168941 h 77"/>
              <a:gd name="T94" fmla="*/ 2147168983 w 81"/>
              <a:gd name="T95" fmla="*/ 2147168941 h 77"/>
              <a:gd name="T96" fmla="*/ 2147168983 w 81"/>
              <a:gd name="T97" fmla="*/ 2147168941 h 77"/>
              <a:gd name="T98" fmla="*/ 2147168983 w 81"/>
              <a:gd name="T99" fmla="*/ 2147168941 h 77"/>
              <a:gd name="T100" fmla="*/ 2147168983 w 81"/>
              <a:gd name="T101" fmla="*/ 2147168941 h 77"/>
              <a:gd name="T102" fmla="*/ 2147168983 w 81"/>
              <a:gd name="T103" fmla="*/ 2147168941 h 77"/>
              <a:gd name="T104" fmla="*/ 2147168983 w 81"/>
              <a:gd name="T105" fmla="*/ 2147168941 h 77"/>
              <a:gd name="T106" fmla="*/ 2147168983 w 81"/>
              <a:gd name="T107" fmla="*/ 2147168941 h 77"/>
              <a:gd name="T108" fmla="*/ 2147168983 w 81"/>
              <a:gd name="T109" fmla="*/ 2147168941 h 77"/>
              <a:gd name="T110" fmla="*/ 2147168983 w 81"/>
              <a:gd name="T111" fmla="*/ 2147168941 h 77"/>
              <a:gd name="T112" fmla="*/ 2147168983 w 81"/>
              <a:gd name="T113" fmla="*/ 2147168941 h 77"/>
              <a:gd name="T114" fmla="*/ 2147168983 w 81"/>
              <a:gd name="T115" fmla="*/ 2147168941 h 77"/>
              <a:gd name="T116" fmla="*/ 2147168983 w 81"/>
              <a:gd name="T117" fmla="*/ 2147168941 h 77"/>
              <a:gd name="T118" fmla="*/ 2147168983 w 81"/>
              <a:gd name="T119" fmla="*/ 2147168941 h 77"/>
              <a:gd name="T120" fmla="*/ 2147168983 w 81"/>
              <a:gd name="T121" fmla="*/ 2147168941 h 77"/>
              <a:gd name="T122" fmla="*/ 2147168983 w 81"/>
              <a:gd name="T123" fmla="*/ 2147168941 h 77"/>
              <a:gd name="T124" fmla="*/ 2147168983 w 81"/>
              <a:gd name="T125" fmla="*/ 214716894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2492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2493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2650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51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68973 h 5"/>
              <a:gd name="T4" fmla="*/ 0 w 2"/>
              <a:gd name="T5" fmla="*/ 2147168973 h 5"/>
              <a:gd name="T6" fmla="*/ 2147168768 w 2"/>
              <a:gd name="T7" fmla="*/ 2147168973 h 5"/>
              <a:gd name="T8" fmla="*/ 2147168768 w 2"/>
              <a:gd name="T9" fmla="*/ 2147168973 h 5"/>
              <a:gd name="T10" fmla="*/ 2147168768 w 2"/>
              <a:gd name="T11" fmla="*/ 2147168973 h 5"/>
              <a:gd name="T12" fmla="*/ 214716876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52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69109 w 3"/>
              <a:gd name="T1" fmla="*/ 2147168973 h 10"/>
              <a:gd name="T2" fmla="*/ 2147169109 w 3"/>
              <a:gd name="T3" fmla="*/ 2147168973 h 10"/>
              <a:gd name="T4" fmla="*/ 2147169109 w 3"/>
              <a:gd name="T5" fmla="*/ 2147168973 h 10"/>
              <a:gd name="T6" fmla="*/ 2147169109 w 3"/>
              <a:gd name="T7" fmla="*/ 2147168973 h 10"/>
              <a:gd name="T8" fmla="*/ 2147169109 w 3"/>
              <a:gd name="T9" fmla="*/ 2147168973 h 10"/>
              <a:gd name="T10" fmla="*/ 2147169109 w 3"/>
              <a:gd name="T11" fmla="*/ 0 h 10"/>
              <a:gd name="T12" fmla="*/ 2147169109 w 3"/>
              <a:gd name="T13" fmla="*/ 0 h 10"/>
              <a:gd name="T14" fmla="*/ 0 w 3"/>
              <a:gd name="T15" fmla="*/ 2147168973 h 10"/>
              <a:gd name="T16" fmla="*/ 2147169109 w 3"/>
              <a:gd name="T17" fmla="*/ 2147168973 h 10"/>
              <a:gd name="T18" fmla="*/ 2147169109 w 3"/>
              <a:gd name="T19" fmla="*/ 2147168973 h 10"/>
              <a:gd name="T20" fmla="*/ 2147169109 w 3"/>
              <a:gd name="T21" fmla="*/ 214716897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53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69109 h 3"/>
              <a:gd name="T4" fmla="*/ 0 w 1"/>
              <a:gd name="T5" fmla="*/ 2147169109 h 3"/>
              <a:gd name="T6" fmla="*/ 2147168768 w 1"/>
              <a:gd name="T7" fmla="*/ 214716910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54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69109 w 3"/>
              <a:gd name="T1" fmla="*/ 2147168768 h 8"/>
              <a:gd name="T2" fmla="*/ 2147169109 w 3"/>
              <a:gd name="T3" fmla="*/ 2147168768 h 8"/>
              <a:gd name="T4" fmla="*/ 0 w 3"/>
              <a:gd name="T5" fmla="*/ 2147168768 h 8"/>
              <a:gd name="T6" fmla="*/ 2147169109 w 3"/>
              <a:gd name="T7" fmla="*/ 2147168768 h 8"/>
              <a:gd name="T8" fmla="*/ 2147169109 w 3"/>
              <a:gd name="T9" fmla="*/ 0 h 8"/>
              <a:gd name="T10" fmla="*/ 2147169109 w 3"/>
              <a:gd name="T11" fmla="*/ 2147168768 h 8"/>
              <a:gd name="T12" fmla="*/ 2147169109 w 3"/>
              <a:gd name="T13" fmla="*/ 2147168768 h 8"/>
              <a:gd name="T14" fmla="*/ 2147169109 w 3"/>
              <a:gd name="T15" fmla="*/ 2147168768 h 8"/>
              <a:gd name="T16" fmla="*/ 2147169109 w 3"/>
              <a:gd name="T17" fmla="*/ 2147168768 h 8"/>
              <a:gd name="T18" fmla="*/ 2147169109 w 3"/>
              <a:gd name="T19" fmla="*/ 214716876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55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68973 w 5"/>
              <a:gd name="T1" fmla="*/ 0 h 12"/>
              <a:gd name="T2" fmla="*/ 2147168973 w 5"/>
              <a:gd name="T3" fmla="*/ 2147169109 h 12"/>
              <a:gd name="T4" fmla="*/ 0 w 5"/>
              <a:gd name="T5" fmla="*/ 2147169109 h 12"/>
              <a:gd name="T6" fmla="*/ 2147168973 w 5"/>
              <a:gd name="T7" fmla="*/ 2147169109 h 12"/>
              <a:gd name="T8" fmla="*/ 2147168973 w 5"/>
              <a:gd name="T9" fmla="*/ 2147169109 h 12"/>
              <a:gd name="T10" fmla="*/ 2147168973 w 5"/>
              <a:gd name="T11" fmla="*/ 2147169109 h 12"/>
              <a:gd name="T12" fmla="*/ 2147168973 w 5"/>
              <a:gd name="T13" fmla="*/ 2147169109 h 12"/>
              <a:gd name="T14" fmla="*/ 2147168973 w 5"/>
              <a:gd name="T15" fmla="*/ 2147169109 h 12"/>
              <a:gd name="T16" fmla="*/ 2147168973 w 5"/>
              <a:gd name="T17" fmla="*/ 2147169109 h 12"/>
              <a:gd name="T18" fmla="*/ 2147168973 w 5"/>
              <a:gd name="T19" fmla="*/ 2147169109 h 12"/>
              <a:gd name="T20" fmla="*/ 2147168973 w 5"/>
              <a:gd name="T21" fmla="*/ 2147169109 h 12"/>
              <a:gd name="T22" fmla="*/ 2147168973 w 5"/>
              <a:gd name="T23" fmla="*/ 2147169109 h 12"/>
              <a:gd name="T24" fmla="*/ 2147168973 w 5"/>
              <a:gd name="T25" fmla="*/ 2147169109 h 12"/>
              <a:gd name="T26" fmla="*/ 2147168973 w 5"/>
              <a:gd name="T27" fmla="*/ 2147169109 h 12"/>
              <a:gd name="T28" fmla="*/ 214716897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56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68768 h 2"/>
              <a:gd name="T4" fmla="*/ 2147168768 w 2"/>
              <a:gd name="T5" fmla="*/ 2147168768 h 2"/>
              <a:gd name="T6" fmla="*/ 2147168768 w 2"/>
              <a:gd name="T7" fmla="*/ 214716876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57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68973 h 5"/>
              <a:gd name="T4" fmla="*/ 0 w 2"/>
              <a:gd name="T5" fmla="*/ 2147168973 h 5"/>
              <a:gd name="T6" fmla="*/ 2147168768 w 2"/>
              <a:gd name="T7" fmla="*/ 2147168973 h 5"/>
              <a:gd name="T8" fmla="*/ 2147168768 w 2"/>
              <a:gd name="T9" fmla="*/ 2147168973 h 5"/>
              <a:gd name="T10" fmla="*/ 2147168768 w 2"/>
              <a:gd name="T11" fmla="*/ 2147168973 h 5"/>
              <a:gd name="T12" fmla="*/ 214716876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2494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2495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2496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2497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2498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2499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2500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2647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69109 w 6"/>
              <a:gd name="T1" fmla="*/ 0 h 9"/>
              <a:gd name="T2" fmla="*/ 2147169109 w 6"/>
              <a:gd name="T3" fmla="*/ 2147168882 h 9"/>
              <a:gd name="T4" fmla="*/ 0 w 6"/>
              <a:gd name="T5" fmla="*/ 2147168882 h 9"/>
              <a:gd name="T6" fmla="*/ 0 w 6"/>
              <a:gd name="T7" fmla="*/ 2147168882 h 9"/>
              <a:gd name="T8" fmla="*/ 0 w 6"/>
              <a:gd name="T9" fmla="*/ 2147168882 h 9"/>
              <a:gd name="T10" fmla="*/ 2147169109 w 6"/>
              <a:gd name="T11" fmla="*/ 2147168882 h 9"/>
              <a:gd name="T12" fmla="*/ 2147169109 w 6"/>
              <a:gd name="T13" fmla="*/ 2147168882 h 9"/>
              <a:gd name="T14" fmla="*/ 2147169109 w 6"/>
              <a:gd name="T15" fmla="*/ 2147168882 h 9"/>
              <a:gd name="T16" fmla="*/ 2147169109 w 6"/>
              <a:gd name="T17" fmla="*/ 2147168882 h 9"/>
              <a:gd name="T18" fmla="*/ 2147169109 w 6"/>
              <a:gd name="T19" fmla="*/ 2147168882 h 9"/>
              <a:gd name="T20" fmla="*/ 2147169109 w 6"/>
              <a:gd name="T21" fmla="*/ 2147168882 h 9"/>
              <a:gd name="T22" fmla="*/ 214716910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48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68882 w 9"/>
              <a:gd name="T1" fmla="*/ 0 h 9"/>
              <a:gd name="T2" fmla="*/ 2147168882 w 9"/>
              <a:gd name="T3" fmla="*/ 2147168882 h 9"/>
              <a:gd name="T4" fmla="*/ 2147168882 w 9"/>
              <a:gd name="T5" fmla="*/ 2147168882 h 9"/>
              <a:gd name="T6" fmla="*/ 0 w 9"/>
              <a:gd name="T7" fmla="*/ 2147168882 h 9"/>
              <a:gd name="T8" fmla="*/ 2147168882 w 9"/>
              <a:gd name="T9" fmla="*/ 2147168882 h 9"/>
              <a:gd name="T10" fmla="*/ 2147168882 w 9"/>
              <a:gd name="T11" fmla="*/ 2147168882 h 9"/>
              <a:gd name="T12" fmla="*/ 2147168882 w 9"/>
              <a:gd name="T13" fmla="*/ 2147168882 h 9"/>
              <a:gd name="T14" fmla="*/ 2147168882 w 9"/>
              <a:gd name="T15" fmla="*/ 2147168882 h 9"/>
              <a:gd name="T16" fmla="*/ 2147168882 w 9"/>
              <a:gd name="T17" fmla="*/ 2147168882 h 9"/>
              <a:gd name="T18" fmla="*/ 2147168882 w 9"/>
              <a:gd name="T19" fmla="*/ 2147168882 h 9"/>
              <a:gd name="T20" fmla="*/ 2147168882 w 9"/>
              <a:gd name="T21" fmla="*/ 2147168882 h 9"/>
              <a:gd name="T22" fmla="*/ 2147168882 w 9"/>
              <a:gd name="T23" fmla="*/ 2147168882 h 9"/>
              <a:gd name="T24" fmla="*/ 214716888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49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2501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2502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2503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2504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2505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2506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2507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2508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2509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2510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2511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2512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2513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2514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2515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2516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2517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2518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2519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2520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2521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2522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2523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2524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2525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2526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2527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2528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2529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2530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2531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2532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2533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2534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2535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2536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2537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2642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69246 w 15"/>
              <a:gd name="T1" fmla="*/ 2147168930 h 19"/>
              <a:gd name="T2" fmla="*/ 2147169246 w 15"/>
              <a:gd name="T3" fmla="*/ 2147168930 h 19"/>
              <a:gd name="T4" fmla="*/ 2147169246 w 15"/>
              <a:gd name="T5" fmla="*/ 2147168930 h 19"/>
              <a:gd name="T6" fmla="*/ 2147169246 w 15"/>
              <a:gd name="T7" fmla="*/ 0 h 19"/>
              <a:gd name="T8" fmla="*/ 2147169246 w 15"/>
              <a:gd name="T9" fmla="*/ 0 h 19"/>
              <a:gd name="T10" fmla="*/ 2147169246 w 15"/>
              <a:gd name="T11" fmla="*/ 2147168930 h 19"/>
              <a:gd name="T12" fmla="*/ 2147169246 w 15"/>
              <a:gd name="T13" fmla="*/ 2147168930 h 19"/>
              <a:gd name="T14" fmla="*/ 2147169246 w 15"/>
              <a:gd name="T15" fmla="*/ 2147168930 h 19"/>
              <a:gd name="T16" fmla="*/ 2147169246 w 15"/>
              <a:gd name="T17" fmla="*/ 2147168930 h 19"/>
              <a:gd name="T18" fmla="*/ 2147169246 w 15"/>
              <a:gd name="T19" fmla="*/ 2147168930 h 19"/>
              <a:gd name="T20" fmla="*/ 2147169246 w 15"/>
              <a:gd name="T21" fmla="*/ 2147168930 h 19"/>
              <a:gd name="T22" fmla="*/ 2147169246 w 15"/>
              <a:gd name="T23" fmla="*/ 2147168930 h 19"/>
              <a:gd name="T24" fmla="*/ 0 w 15"/>
              <a:gd name="T25" fmla="*/ 2147168930 h 19"/>
              <a:gd name="T26" fmla="*/ 2147169246 w 15"/>
              <a:gd name="T27" fmla="*/ 2147168930 h 19"/>
              <a:gd name="T28" fmla="*/ 2147169246 w 15"/>
              <a:gd name="T29" fmla="*/ 2147168930 h 19"/>
              <a:gd name="T30" fmla="*/ 2147169246 w 15"/>
              <a:gd name="T31" fmla="*/ 2147168930 h 19"/>
              <a:gd name="T32" fmla="*/ 2147169246 w 15"/>
              <a:gd name="T33" fmla="*/ 2147168930 h 19"/>
              <a:gd name="T34" fmla="*/ 2147169246 w 15"/>
              <a:gd name="T35" fmla="*/ 2147168930 h 19"/>
              <a:gd name="T36" fmla="*/ 2147169246 w 15"/>
              <a:gd name="T37" fmla="*/ 2147168930 h 19"/>
              <a:gd name="T38" fmla="*/ 2147169246 w 15"/>
              <a:gd name="T39" fmla="*/ 2147168930 h 19"/>
              <a:gd name="T40" fmla="*/ 2147169246 w 15"/>
              <a:gd name="T41" fmla="*/ 2147168930 h 19"/>
              <a:gd name="T42" fmla="*/ 2147169246 w 15"/>
              <a:gd name="T43" fmla="*/ 2147168930 h 19"/>
              <a:gd name="T44" fmla="*/ 2147169246 w 15"/>
              <a:gd name="T45" fmla="*/ 2147168930 h 19"/>
              <a:gd name="T46" fmla="*/ 2147169246 w 15"/>
              <a:gd name="T47" fmla="*/ 2147168930 h 19"/>
              <a:gd name="T48" fmla="*/ 2147169246 w 15"/>
              <a:gd name="T49" fmla="*/ 2147168930 h 19"/>
              <a:gd name="T50" fmla="*/ 2147169246 w 15"/>
              <a:gd name="T51" fmla="*/ 2147168930 h 19"/>
              <a:gd name="T52" fmla="*/ 2147169246 w 15"/>
              <a:gd name="T53" fmla="*/ 214716893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43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44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69162 w 13"/>
              <a:gd name="T1" fmla="*/ 0 h 17"/>
              <a:gd name="T2" fmla="*/ 2147169162 w 13"/>
              <a:gd name="T3" fmla="*/ 2147168828 h 17"/>
              <a:gd name="T4" fmla="*/ 2147169162 w 13"/>
              <a:gd name="T5" fmla="*/ 2147168828 h 17"/>
              <a:gd name="T6" fmla="*/ 2147169162 w 13"/>
              <a:gd name="T7" fmla="*/ 2147168828 h 17"/>
              <a:gd name="T8" fmla="*/ 2147169162 w 13"/>
              <a:gd name="T9" fmla="*/ 2147168828 h 17"/>
              <a:gd name="T10" fmla="*/ 2147169162 w 13"/>
              <a:gd name="T11" fmla="*/ 2147168828 h 17"/>
              <a:gd name="T12" fmla="*/ 0 w 13"/>
              <a:gd name="T13" fmla="*/ 2147168828 h 17"/>
              <a:gd name="T14" fmla="*/ 0 w 13"/>
              <a:gd name="T15" fmla="*/ 2147168828 h 17"/>
              <a:gd name="T16" fmla="*/ 2147169162 w 13"/>
              <a:gd name="T17" fmla="*/ 2147168828 h 17"/>
              <a:gd name="T18" fmla="*/ 2147169162 w 13"/>
              <a:gd name="T19" fmla="*/ 2147168828 h 17"/>
              <a:gd name="T20" fmla="*/ 2147169162 w 13"/>
              <a:gd name="T21" fmla="*/ 2147168828 h 17"/>
              <a:gd name="T22" fmla="*/ 2147169162 w 13"/>
              <a:gd name="T23" fmla="*/ 2147168828 h 17"/>
              <a:gd name="T24" fmla="*/ 2147169162 w 13"/>
              <a:gd name="T25" fmla="*/ 2147168828 h 17"/>
              <a:gd name="T26" fmla="*/ 2147169162 w 13"/>
              <a:gd name="T27" fmla="*/ 2147168828 h 17"/>
              <a:gd name="T28" fmla="*/ 2147169162 w 13"/>
              <a:gd name="T29" fmla="*/ 2147168828 h 17"/>
              <a:gd name="T30" fmla="*/ 2147169162 w 13"/>
              <a:gd name="T31" fmla="*/ 2147168828 h 17"/>
              <a:gd name="T32" fmla="*/ 2147169162 w 13"/>
              <a:gd name="T33" fmla="*/ 2147168828 h 17"/>
              <a:gd name="T34" fmla="*/ 2147169162 w 13"/>
              <a:gd name="T35" fmla="*/ 2147168828 h 17"/>
              <a:gd name="T36" fmla="*/ 2147169162 w 13"/>
              <a:gd name="T37" fmla="*/ 2147168828 h 17"/>
              <a:gd name="T38" fmla="*/ 2147169162 w 13"/>
              <a:gd name="T39" fmla="*/ 2147168828 h 17"/>
              <a:gd name="T40" fmla="*/ 2147169162 w 13"/>
              <a:gd name="T41" fmla="*/ 2147168828 h 17"/>
              <a:gd name="T42" fmla="*/ 214716916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45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69109 w 6"/>
              <a:gd name="T1" fmla="*/ 2147169109 h 6"/>
              <a:gd name="T2" fmla="*/ 0 w 6"/>
              <a:gd name="T3" fmla="*/ 0 h 6"/>
              <a:gd name="T4" fmla="*/ 0 w 6"/>
              <a:gd name="T5" fmla="*/ 2147169109 h 6"/>
              <a:gd name="T6" fmla="*/ 0 w 6"/>
              <a:gd name="T7" fmla="*/ 2147169109 h 6"/>
              <a:gd name="T8" fmla="*/ 2147169109 w 6"/>
              <a:gd name="T9" fmla="*/ 2147169109 h 6"/>
              <a:gd name="T10" fmla="*/ 2147169109 w 6"/>
              <a:gd name="T11" fmla="*/ 2147169109 h 6"/>
              <a:gd name="T12" fmla="*/ 2147169109 w 6"/>
              <a:gd name="T13" fmla="*/ 2147169109 h 6"/>
              <a:gd name="T14" fmla="*/ 2147169109 w 6"/>
              <a:gd name="T15" fmla="*/ 2147169109 h 6"/>
              <a:gd name="T16" fmla="*/ 2147169109 w 6"/>
              <a:gd name="T17" fmla="*/ 2147169109 h 6"/>
              <a:gd name="T18" fmla="*/ 2147169109 w 6"/>
              <a:gd name="T19" fmla="*/ 214716910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46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2538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2539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2540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2541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2542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2543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2544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2545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2546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2547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2548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2549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2550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2551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2637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38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69080 w 23"/>
              <a:gd name="T1" fmla="*/ 2147169047 h 22"/>
              <a:gd name="T2" fmla="*/ 2147169080 w 23"/>
              <a:gd name="T3" fmla="*/ 2147169047 h 22"/>
              <a:gd name="T4" fmla="*/ 2147169080 w 23"/>
              <a:gd name="T5" fmla="*/ 2147169047 h 22"/>
              <a:gd name="T6" fmla="*/ 2147169080 w 23"/>
              <a:gd name="T7" fmla="*/ 2147169047 h 22"/>
              <a:gd name="T8" fmla="*/ 2147169080 w 23"/>
              <a:gd name="T9" fmla="*/ 2147169047 h 22"/>
              <a:gd name="T10" fmla="*/ 2147169080 w 23"/>
              <a:gd name="T11" fmla="*/ 2147169047 h 22"/>
              <a:gd name="T12" fmla="*/ 2147169080 w 23"/>
              <a:gd name="T13" fmla="*/ 2147169047 h 22"/>
              <a:gd name="T14" fmla="*/ 2147169080 w 23"/>
              <a:gd name="T15" fmla="*/ 2147169047 h 22"/>
              <a:gd name="T16" fmla="*/ 2147169080 w 23"/>
              <a:gd name="T17" fmla="*/ 2147169047 h 22"/>
              <a:gd name="T18" fmla="*/ 2147169080 w 23"/>
              <a:gd name="T19" fmla="*/ 2147169047 h 22"/>
              <a:gd name="T20" fmla="*/ 2147169080 w 23"/>
              <a:gd name="T21" fmla="*/ 2147169047 h 22"/>
              <a:gd name="T22" fmla="*/ 2147169080 w 23"/>
              <a:gd name="T23" fmla="*/ 2147169047 h 22"/>
              <a:gd name="T24" fmla="*/ 2147169080 w 23"/>
              <a:gd name="T25" fmla="*/ 2147169047 h 22"/>
              <a:gd name="T26" fmla="*/ 2147169080 w 23"/>
              <a:gd name="T27" fmla="*/ 2147169047 h 22"/>
              <a:gd name="T28" fmla="*/ 2147169080 w 23"/>
              <a:gd name="T29" fmla="*/ 2147169047 h 22"/>
              <a:gd name="T30" fmla="*/ 2147169080 w 23"/>
              <a:gd name="T31" fmla="*/ 2147169047 h 22"/>
              <a:gd name="T32" fmla="*/ 2147169080 w 23"/>
              <a:gd name="T33" fmla="*/ 2147169047 h 22"/>
              <a:gd name="T34" fmla="*/ 2147169080 w 23"/>
              <a:gd name="T35" fmla="*/ 2147169047 h 22"/>
              <a:gd name="T36" fmla="*/ 0 w 23"/>
              <a:gd name="T37" fmla="*/ 2147169047 h 22"/>
              <a:gd name="T38" fmla="*/ 0 w 23"/>
              <a:gd name="T39" fmla="*/ 2147169047 h 22"/>
              <a:gd name="T40" fmla="*/ 2147169080 w 23"/>
              <a:gd name="T41" fmla="*/ 2147169047 h 22"/>
              <a:gd name="T42" fmla="*/ 2147169080 w 23"/>
              <a:gd name="T43" fmla="*/ 2147169047 h 22"/>
              <a:gd name="T44" fmla="*/ 2147169080 w 23"/>
              <a:gd name="T45" fmla="*/ 2147169047 h 22"/>
              <a:gd name="T46" fmla="*/ 2147169080 w 23"/>
              <a:gd name="T47" fmla="*/ 2147169047 h 22"/>
              <a:gd name="T48" fmla="*/ 2147169080 w 23"/>
              <a:gd name="T49" fmla="*/ 2147169047 h 22"/>
              <a:gd name="T50" fmla="*/ 2147169080 w 23"/>
              <a:gd name="T51" fmla="*/ 2147169047 h 22"/>
              <a:gd name="T52" fmla="*/ 2147169080 w 23"/>
              <a:gd name="T53" fmla="*/ 2147169047 h 22"/>
              <a:gd name="T54" fmla="*/ 2147169080 w 23"/>
              <a:gd name="T55" fmla="*/ 2147169047 h 22"/>
              <a:gd name="T56" fmla="*/ 2147169080 w 23"/>
              <a:gd name="T57" fmla="*/ 2147169047 h 22"/>
              <a:gd name="T58" fmla="*/ 2147169080 w 23"/>
              <a:gd name="T59" fmla="*/ 2147169047 h 22"/>
              <a:gd name="T60" fmla="*/ 2147169080 w 23"/>
              <a:gd name="T61" fmla="*/ 2147169047 h 22"/>
              <a:gd name="T62" fmla="*/ 2147169080 w 23"/>
              <a:gd name="T63" fmla="*/ 2147169047 h 22"/>
              <a:gd name="T64" fmla="*/ 2147169080 w 23"/>
              <a:gd name="T65" fmla="*/ 2147169047 h 22"/>
              <a:gd name="T66" fmla="*/ 2147169080 w 23"/>
              <a:gd name="T67" fmla="*/ 2147169047 h 22"/>
              <a:gd name="T68" fmla="*/ 2147169080 w 23"/>
              <a:gd name="T69" fmla="*/ 2147169047 h 22"/>
              <a:gd name="T70" fmla="*/ 2147169080 w 23"/>
              <a:gd name="T71" fmla="*/ 2147169047 h 22"/>
              <a:gd name="T72" fmla="*/ 2147169080 w 23"/>
              <a:gd name="T73" fmla="*/ 2147169047 h 22"/>
              <a:gd name="T74" fmla="*/ 2147169080 w 23"/>
              <a:gd name="T75" fmla="*/ 2147169047 h 22"/>
              <a:gd name="T76" fmla="*/ 2147169080 w 23"/>
              <a:gd name="T77" fmla="*/ 2147169047 h 22"/>
              <a:gd name="T78" fmla="*/ 2147169080 w 23"/>
              <a:gd name="T79" fmla="*/ 2147169047 h 22"/>
              <a:gd name="T80" fmla="*/ 2147169080 w 23"/>
              <a:gd name="T81" fmla="*/ 2147169047 h 22"/>
              <a:gd name="T82" fmla="*/ 2147169080 w 23"/>
              <a:gd name="T83" fmla="*/ 2147169047 h 22"/>
              <a:gd name="T84" fmla="*/ 2147169080 w 23"/>
              <a:gd name="T85" fmla="*/ 2147169047 h 22"/>
              <a:gd name="T86" fmla="*/ 2147169080 w 23"/>
              <a:gd name="T87" fmla="*/ 2147169047 h 22"/>
              <a:gd name="T88" fmla="*/ 2147169080 w 23"/>
              <a:gd name="T89" fmla="*/ 2147169047 h 22"/>
              <a:gd name="T90" fmla="*/ 2147169080 w 23"/>
              <a:gd name="T91" fmla="*/ 2147169047 h 22"/>
              <a:gd name="T92" fmla="*/ 2147169080 w 23"/>
              <a:gd name="T93" fmla="*/ 2147169047 h 22"/>
              <a:gd name="T94" fmla="*/ 2147169080 w 23"/>
              <a:gd name="T95" fmla="*/ 2147169047 h 22"/>
              <a:gd name="T96" fmla="*/ 2147169080 w 23"/>
              <a:gd name="T97" fmla="*/ 2147169047 h 22"/>
              <a:gd name="T98" fmla="*/ 2147169080 w 23"/>
              <a:gd name="T99" fmla="*/ 2147169047 h 22"/>
              <a:gd name="T100" fmla="*/ 2147169080 w 23"/>
              <a:gd name="T101" fmla="*/ 2147169047 h 22"/>
              <a:gd name="T102" fmla="*/ 2147169080 w 23"/>
              <a:gd name="T103" fmla="*/ 2147169047 h 22"/>
              <a:gd name="T104" fmla="*/ 2147169080 w 23"/>
              <a:gd name="T105" fmla="*/ 2147169047 h 22"/>
              <a:gd name="T106" fmla="*/ 2147169080 w 23"/>
              <a:gd name="T107" fmla="*/ 2147169047 h 22"/>
              <a:gd name="T108" fmla="*/ 2147169080 w 23"/>
              <a:gd name="T109" fmla="*/ 2147169047 h 22"/>
              <a:gd name="T110" fmla="*/ 2147169080 w 23"/>
              <a:gd name="T111" fmla="*/ 0 h 22"/>
              <a:gd name="T112" fmla="*/ 2147169080 w 23"/>
              <a:gd name="T113" fmla="*/ 214716904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39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69047 h 11"/>
              <a:gd name="T2" fmla="*/ 0 w 15"/>
              <a:gd name="T3" fmla="*/ 2147169047 h 11"/>
              <a:gd name="T4" fmla="*/ 2147169246 w 15"/>
              <a:gd name="T5" fmla="*/ 2147169047 h 11"/>
              <a:gd name="T6" fmla="*/ 2147169246 w 15"/>
              <a:gd name="T7" fmla="*/ 2147169047 h 11"/>
              <a:gd name="T8" fmla="*/ 2147169246 w 15"/>
              <a:gd name="T9" fmla="*/ 2147169047 h 11"/>
              <a:gd name="T10" fmla="*/ 2147169246 w 15"/>
              <a:gd name="T11" fmla="*/ 2147169047 h 11"/>
              <a:gd name="T12" fmla="*/ 2147169246 w 15"/>
              <a:gd name="T13" fmla="*/ 2147169047 h 11"/>
              <a:gd name="T14" fmla="*/ 2147169246 w 15"/>
              <a:gd name="T15" fmla="*/ 2147169047 h 11"/>
              <a:gd name="T16" fmla="*/ 2147169246 w 15"/>
              <a:gd name="T17" fmla="*/ 2147169047 h 11"/>
              <a:gd name="T18" fmla="*/ 2147169246 w 15"/>
              <a:gd name="T19" fmla="*/ 2147169047 h 11"/>
              <a:gd name="T20" fmla="*/ 2147169246 w 15"/>
              <a:gd name="T21" fmla="*/ 0 h 11"/>
              <a:gd name="T22" fmla="*/ 2147169246 w 15"/>
              <a:gd name="T23" fmla="*/ 2147169047 h 11"/>
              <a:gd name="T24" fmla="*/ 2147169246 w 15"/>
              <a:gd name="T25" fmla="*/ 2147169047 h 11"/>
              <a:gd name="T26" fmla="*/ 2147169246 w 15"/>
              <a:gd name="T27" fmla="*/ 2147169047 h 11"/>
              <a:gd name="T28" fmla="*/ 2147169246 w 15"/>
              <a:gd name="T29" fmla="*/ 2147169047 h 11"/>
              <a:gd name="T30" fmla="*/ 2147169246 w 15"/>
              <a:gd name="T31" fmla="*/ 2147169047 h 11"/>
              <a:gd name="T32" fmla="*/ 2147169246 w 15"/>
              <a:gd name="T33" fmla="*/ 2147169047 h 11"/>
              <a:gd name="T34" fmla="*/ 2147169246 w 15"/>
              <a:gd name="T35" fmla="*/ 2147169047 h 11"/>
              <a:gd name="T36" fmla="*/ 2147169246 w 15"/>
              <a:gd name="T37" fmla="*/ 2147169047 h 11"/>
              <a:gd name="T38" fmla="*/ 2147169246 w 15"/>
              <a:gd name="T39" fmla="*/ 2147169047 h 11"/>
              <a:gd name="T40" fmla="*/ 2147169246 w 15"/>
              <a:gd name="T41" fmla="*/ 2147169047 h 11"/>
              <a:gd name="T42" fmla="*/ 0 w 15"/>
              <a:gd name="T43" fmla="*/ 214716904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40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69109 w 12"/>
              <a:gd name="T1" fmla="*/ 2147168973 h 10"/>
              <a:gd name="T2" fmla="*/ 0 w 12"/>
              <a:gd name="T3" fmla="*/ 2147168973 h 10"/>
              <a:gd name="T4" fmla="*/ 2147169109 w 12"/>
              <a:gd name="T5" fmla="*/ 2147168973 h 10"/>
              <a:gd name="T6" fmla="*/ 2147169109 w 12"/>
              <a:gd name="T7" fmla="*/ 2147168973 h 10"/>
              <a:gd name="T8" fmla="*/ 2147169109 w 12"/>
              <a:gd name="T9" fmla="*/ 2147168973 h 10"/>
              <a:gd name="T10" fmla="*/ 2147169109 w 12"/>
              <a:gd name="T11" fmla="*/ 2147168973 h 10"/>
              <a:gd name="T12" fmla="*/ 2147169109 w 12"/>
              <a:gd name="T13" fmla="*/ 2147168973 h 10"/>
              <a:gd name="T14" fmla="*/ 2147169109 w 12"/>
              <a:gd name="T15" fmla="*/ 2147168973 h 10"/>
              <a:gd name="T16" fmla="*/ 2147169109 w 12"/>
              <a:gd name="T17" fmla="*/ 2147168973 h 10"/>
              <a:gd name="T18" fmla="*/ 2147169109 w 12"/>
              <a:gd name="T19" fmla="*/ 2147168973 h 10"/>
              <a:gd name="T20" fmla="*/ 2147169109 w 12"/>
              <a:gd name="T21" fmla="*/ 2147168973 h 10"/>
              <a:gd name="T22" fmla="*/ 2147169109 w 12"/>
              <a:gd name="T23" fmla="*/ 2147168973 h 10"/>
              <a:gd name="T24" fmla="*/ 2147169109 w 12"/>
              <a:gd name="T25" fmla="*/ 0 h 10"/>
              <a:gd name="T26" fmla="*/ 2147169109 w 12"/>
              <a:gd name="T27" fmla="*/ 2147168973 h 10"/>
              <a:gd name="T28" fmla="*/ 2147169109 w 12"/>
              <a:gd name="T29" fmla="*/ 214716897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2641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69109 w 6"/>
              <a:gd name="T1" fmla="*/ 0 h 5"/>
              <a:gd name="T2" fmla="*/ 0 w 6"/>
              <a:gd name="T3" fmla="*/ 2147168973 h 5"/>
              <a:gd name="T4" fmla="*/ 0 w 6"/>
              <a:gd name="T5" fmla="*/ 2147168973 h 5"/>
              <a:gd name="T6" fmla="*/ 2147169109 w 6"/>
              <a:gd name="T7" fmla="*/ 2147168973 h 5"/>
              <a:gd name="T8" fmla="*/ 2147169109 w 6"/>
              <a:gd name="T9" fmla="*/ 2147168973 h 5"/>
              <a:gd name="T10" fmla="*/ 2147169109 w 6"/>
              <a:gd name="T11" fmla="*/ 2147168973 h 5"/>
              <a:gd name="T12" fmla="*/ 2147169109 w 6"/>
              <a:gd name="T13" fmla="*/ 2147168973 h 5"/>
              <a:gd name="T14" fmla="*/ 2147169109 w 6"/>
              <a:gd name="T15" fmla="*/ 0 h 5"/>
              <a:gd name="T16" fmla="*/ 2147169109 w 6"/>
              <a:gd name="T17" fmla="*/ 0 h 5"/>
              <a:gd name="T18" fmla="*/ 214716910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52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53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54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2555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556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557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558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59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60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61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2562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2563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2564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65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566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67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2568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2569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570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71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572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2573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74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2575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576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77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78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2579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2580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81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2582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83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84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85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2586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87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2588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89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90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91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92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93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94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95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96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97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598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2599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600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601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02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03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2604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05" name="Gerb_62" descr="135px-GH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606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2607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08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09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10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2611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12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13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614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2615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16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17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18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619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20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21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622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23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24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25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2626" name="Gerb_24" descr="142px-Fl" hidden="1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27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28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29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2630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31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32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33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34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2635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775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776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323850</xdr:colOff>
      <xdr:row>14</xdr:row>
      <xdr:rowOff>9525</xdr:rowOff>
    </xdr:to>
    <xdr:pic macro="[0]!modInfo.MainSheetHelp">
      <xdr:nvPicPr>
        <xdr:cNvPr id="39477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286702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77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16</xdr:row>
      <xdr:rowOff>0</xdr:rowOff>
    </xdr:from>
    <xdr:to>
      <xdr:col>7</xdr:col>
      <xdr:colOff>323850</xdr:colOff>
      <xdr:row>16</xdr:row>
      <xdr:rowOff>323850</xdr:rowOff>
    </xdr:to>
    <xdr:pic macro="[0]!modInfo.MainSheetHelp">
      <xdr:nvPicPr>
        <xdr:cNvPr id="39477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36385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20</xdr:row>
      <xdr:rowOff>0</xdr:rowOff>
    </xdr:from>
    <xdr:to>
      <xdr:col>7</xdr:col>
      <xdr:colOff>323850</xdr:colOff>
      <xdr:row>20</xdr:row>
      <xdr:rowOff>323850</xdr:rowOff>
    </xdr:to>
    <xdr:pic macro="[0]!modInfo.MainSheetHelp">
      <xdr:nvPicPr>
        <xdr:cNvPr id="39478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48006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22</xdr:row>
      <xdr:rowOff>0</xdr:rowOff>
    </xdr:from>
    <xdr:to>
      <xdr:col>7</xdr:col>
      <xdr:colOff>323850</xdr:colOff>
      <xdr:row>23</xdr:row>
      <xdr:rowOff>9525</xdr:rowOff>
    </xdr:to>
    <xdr:pic macro="[0]!modInfo.MainSheetHelp">
      <xdr:nvPicPr>
        <xdr:cNvPr id="394781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543877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78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22</xdr:row>
      <xdr:rowOff>0</xdr:rowOff>
    </xdr:from>
    <xdr:to>
      <xdr:col>5</xdr:col>
      <xdr:colOff>2492100</xdr:colOff>
      <xdr:row>23</xdr:row>
      <xdr:rowOff>32215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323850</xdr:colOff>
      <xdr:row>34</xdr:row>
      <xdr:rowOff>323850</xdr:rowOff>
    </xdr:to>
    <xdr:pic macro="[0]!modInfo.MainSheetHelp">
      <xdr:nvPicPr>
        <xdr:cNvPr id="394784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755332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49698</xdr:colOff>
      <xdr:row>34</xdr:row>
      <xdr:rowOff>0</xdr:rowOff>
    </xdr:from>
    <xdr:to>
      <xdr:col>5</xdr:col>
      <xdr:colOff>2494173</xdr:colOff>
      <xdr:row>34</xdr:row>
      <xdr:rowOff>324788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323850</xdr:colOff>
      <xdr:row>37</xdr:row>
      <xdr:rowOff>323850</xdr:rowOff>
    </xdr:to>
    <xdr:pic macro="[0]!modInfo.MainSheetHelp">
      <xdr:nvPicPr>
        <xdr:cNvPr id="394786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86677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37</xdr:row>
      <xdr:rowOff>0</xdr:rowOff>
    </xdr:from>
    <xdr:to>
      <xdr:col>5</xdr:col>
      <xdr:colOff>323850</xdr:colOff>
      <xdr:row>37</xdr:row>
      <xdr:rowOff>323850</xdr:rowOff>
    </xdr:to>
    <xdr:pic macro="[0]!modInfo.MainSheetHelp">
      <xdr:nvPicPr>
        <xdr:cNvPr id="394787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6600" y="86677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13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14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79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798" name="pictBorderTop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799" name="pictBorderDown"/>
        <xdr:cNvPicPr>
          <a:picLocks/>
        </xdr:cNvPicPr>
      </xdr:nvPicPr>
      <xdr:blipFill>
        <a:blip xmlns:r="http://schemas.openxmlformats.org/officeDocument/2006/relationships" r:embed="rId3" cstate="print"/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0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49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50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31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32" name="Рисунок 1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control" Target="../activeX/activeX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ReestrMO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/>
  <cols>
    <col min="1" max="2" width="7.7109375" hidden="1" customWidth="1"/>
    <col min="3" max="3" width="2.7109375" customWidth="1"/>
    <col min="4" max="4" width="2.7109375" style="280" customWidth="1"/>
    <col min="5" max="6" width="20.7109375" style="281" customWidth="1"/>
    <col min="7" max="7" width="80.7109375" style="282" customWidth="1"/>
    <col min="8" max="8" width="25.7109375" style="281" customWidth="1"/>
    <col min="9" max="10" width="2.7109375" style="280" customWidth="1"/>
    <col min="11" max="16384" width="9.140625" style="280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>
      <c r="A7" s="286"/>
      <c r="B7" s="286"/>
      <c r="C7" s="286"/>
      <c r="D7" s="283"/>
      <c r="E7" s="291"/>
      <c r="F7" s="291"/>
      <c r="G7" s="292"/>
      <c r="H7" s="291"/>
      <c r="I7" s="283"/>
    </row>
    <row r="8" spans="1:9" s="287" customFormat="1" ht="30" customHeight="1">
      <c r="A8" s="290"/>
      <c r="B8" s="289"/>
      <c r="C8" s="288"/>
      <c r="E8" s="493" t="s">
        <v>1726</v>
      </c>
      <c r="F8" s="493"/>
      <c r="G8" s="493"/>
      <c r="H8" s="493"/>
    </row>
    <row r="9" spans="1:9">
      <c r="A9" s="286"/>
      <c r="B9" s="286"/>
      <c r="C9" s="286"/>
      <c r="D9" s="283"/>
      <c r="E9" s="284"/>
      <c r="F9" s="284"/>
      <c r="G9" s="285"/>
      <c r="H9" s="284"/>
      <c r="I9" s="283"/>
    </row>
    <row r="10" spans="1:9" ht="30" customHeight="1" thickBot="1">
      <c r="D10" s="283"/>
      <c r="E10" s="424" t="s">
        <v>1725</v>
      </c>
      <c r="F10" s="424" t="s">
        <v>1724</v>
      </c>
      <c r="G10" s="424" t="s">
        <v>1723</v>
      </c>
      <c r="H10" s="424" t="s">
        <v>1722</v>
      </c>
      <c r="I10" s="283"/>
    </row>
    <row r="11" spans="1:9" ht="12.75">
      <c r="E11" s="425" t="s">
        <v>1908</v>
      </c>
      <c r="F11" s="426"/>
      <c r="G11" s="427" t="s">
        <v>1909</v>
      </c>
      <c r="H11" s="426" t="s">
        <v>1910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CheckCopy">
    <tabColor indexed="47"/>
  </sheetPr>
  <dimension ref="A1:I805"/>
  <sheetViews>
    <sheetView showGridLines="0" topLeftCell="C7" workbookViewId="0"/>
  </sheetViews>
  <sheetFormatPr defaultRowHeight="11.25"/>
  <cols>
    <col min="1" max="2" width="7.7109375" hidden="1" customWidth="1"/>
    <col min="3" max="3" width="2.7109375" customWidth="1"/>
    <col min="4" max="4" width="2.7109375" style="280" customWidth="1"/>
    <col min="5" max="6" width="20.7109375" style="281" customWidth="1"/>
    <col min="7" max="7" width="80.7109375" style="282" customWidth="1"/>
    <col min="8" max="8" width="25.7109375" style="281" customWidth="1"/>
    <col min="9" max="10" width="2.7109375" style="280" customWidth="1"/>
    <col min="11" max="16384" width="9.140625" style="280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>
      <c r="A7" s="286"/>
      <c r="B7" s="286"/>
      <c r="C7" s="286"/>
      <c r="D7" s="283"/>
      <c r="E7" s="291"/>
      <c r="F7" s="291"/>
      <c r="G7" s="292"/>
      <c r="H7" s="291"/>
      <c r="I7" s="283"/>
    </row>
    <row r="8" spans="1:9" s="287" customFormat="1" ht="30" customHeight="1">
      <c r="A8" s="290"/>
      <c r="B8" s="289"/>
      <c r="C8" s="288"/>
      <c r="E8" s="493" t="s">
        <v>1726</v>
      </c>
      <c r="F8" s="493"/>
      <c r="G8" s="493"/>
      <c r="H8" s="493"/>
    </row>
    <row r="9" spans="1:9">
      <c r="A9" s="286"/>
      <c r="B9" s="286"/>
      <c r="C9" s="286"/>
      <c r="D9" s="283"/>
      <c r="E9" s="284"/>
      <c r="F9" s="284"/>
      <c r="G9" s="285"/>
      <c r="H9" s="284"/>
      <c r="I9" s="283"/>
    </row>
    <row r="10" spans="1:9" ht="30" customHeight="1">
      <c r="D10" s="283"/>
      <c r="E10" s="247" t="s">
        <v>1725</v>
      </c>
      <c r="F10" s="247" t="s">
        <v>1724</v>
      </c>
      <c r="G10" s="247" t="s">
        <v>1723</v>
      </c>
      <c r="H10" s="247" t="s">
        <v>1722</v>
      </c>
      <c r="I10" s="283"/>
    </row>
    <row r="11" spans="1:9">
      <c r="E11" s="294"/>
      <c r="F11" s="294"/>
      <c r="G11" s="294"/>
      <c r="H11" s="294"/>
      <c r="I11" s="283"/>
    </row>
    <row r="12" spans="1:9" ht="12.75">
      <c r="E12" s="293"/>
      <c r="F12" s="293"/>
      <c r="G12" s="292"/>
      <c r="H12" s="291"/>
      <c r="I12" s="283"/>
    </row>
    <row r="13" spans="1:9" ht="12.75">
      <c r="E13" s="293"/>
      <c r="F13" s="293"/>
      <c r="G13" s="292"/>
      <c r="H13" s="291"/>
      <c r="I13" s="283"/>
    </row>
    <row r="14" spans="1:9" ht="12.75">
      <c r="E14" s="293"/>
      <c r="F14" s="293"/>
      <c r="G14" s="292"/>
      <c r="H14" s="291"/>
      <c r="I14" s="283"/>
    </row>
    <row r="15" spans="1:9" ht="12.75">
      <c r="A15" s="280"/>
      <c r="B15" s="280"/>
      <c r="C15" s="280"/>
      <c r="E15" s="293"/>
      <c r="F15" s="293"/>
      <c r="G15" s="292"/>
      <c r="H15" s="291"/>
      <c r="I15" s="283"/>
    </row>
    <row r="16" spans="1:9" ht="12.75">
      <c r="A16" s="280"/>
      <c r="B16" s="280"/>
      <c r="C16" s="280"/>
      <c r="E16" s="293"/>
      <c r="F16" s="293"/>
      <c r="G16" s="292"/>
      <c r="H16" s="291"/>
      <c r="I16" s="283"/>
    </row>
    <row r="17" spans="1:9" ht="12.75">
      <c r="A17" s="280"/>
      <c r="B17" s="280"/>
      <c r="C17" s="280"/>
      <c r="E17" s="293"/>
      <c r="F17" s="293"/>
      <c r="G17" s="292"/>
      <c r="H17" s="291"/>
      <c r="I17" s="283"/>
    </row>
    <row r="18" spans="1:9" ht="12.75">
      <c r="A18" s="280"/>
      <c r="B18" s="280"/>
      <c r="C18" s="280"/>
      <c r="E18" s="293"/>
      <c r="F18" s="293"/>
      <c r="G18" s="292"/>
      <c r="H18" s="291"/>
      <c r="I18" s="283"/>
    </row>
    <row r="19" spans="1:9" ht="12.75">
      <c r="A19" s="280"/>
      <c r="B19" s="280"/>
      <c r="C19" s="280"/>
      <c r="E19" s="293"/>
      <c r="F19" s="293"/>
      <c r="G19" s="292"/>
      <c r="H19" s="291"/>
      <c r="I19" s="283"/>
    </row>
    <row r="20" spans="1:9" ht="12.75">
      <c r="A20" s="280"/>
      <c r="B20" s="280"/>
      <c r="C20" s="280"/>
      <c r="E20" s="293"/>
      <c r="F20" s="293"/>
      <c r="G20" s="292"/>
      <c r="H20" s="291"/>
      <c r="I20" s="283"/>
    </row>
    <row r="21" spans="1:9" ht="12.75">
      <c r="A21" s="280"/>
      <c r="B21" s="280"/>
      <c r="C21" s="280"/>
      <c r="E21" s="293"/>
      <c r="F21" s="293"/>
      <c r="G21" s="292"/>
      <c r="H21" s="291"/>
      <c r="I21" s="283"/>
    </row>
    <row r="22" spans="1:9" ht="12.75">
      <c r="A22" s="280"/>
      <c r="B22" s="280"/>
      <c r="C22" s="280"/>
      <c r="E22" s="293"/>
      <c r="F22" s="293"/>
      <c r="G22" s="292"/>
      <c r="H22" s="291"/>
      <c r="I22" s="283"/>
    </row>
    <row r="23" spans="1:9" ht="12.75">
      <c r="A23" s="280"/>
      <c r="B23" s="280"/>
      <c r="C23" s="280"/>
      <c r="E23" s="293"/>
      <c r="F23" s="293"/>
      <c r="G23" s="292"/>
      <c r="H23" s="291"/>
      <c r="I23" s="283"/>
    </row>
    <row r="24" spans="1:9" ht="12.75">
      <c r="A24" s="280"/>
      <c r="B24" s="280"/>
      <c r="C24" s="280"/>
      <c r="E24" s="293"/>
      <c r="F24" s="293"/>
      <c r="G24" s="292"/>
      <c r="H24" s="291"/>
      <c r="I24" s="283"/>
    </row>
    <row r="25" spans="1:9" ht="12.75">
      <c r="A25" s="280"/>
      <c r="B25" s="280"/>
      <c r="C25" s="280"/>
      <c r="E25" s="293"/>
      <c r="F25" s="293"/>
      <c r="G25" s="292"/>
      <c r="H25" s="291"/>
      <c r="I25" s="283"/>
    </row>
    <row r="26" spans="1:9" ht="12.75">
      <c r="A26" s="280"/>
      <c r="B26" s="280"/>
      <c r="C26" s="280"/>
      <c r="E26" s="293"/>
      <c r="F26" s="293"/>
      <c r="G26" s="292"/>
      <c r="H26" s="291"/>
      <c r="I26" s="283"/>
    </row>
    <row r="27" spans="1:9" ht="12.75">
      <c r="A27" s="280"/>
      <c r="B27" s="280"/>
      <c r="C27" s="280"/>
      <c r="E27" s="293"/>
      <c r="F27" s="293"/>
      <c r="G27" s="292"/>
      <c r="H27" s="291"/>
      <c r="I27" s="283"/>
    </row>
    <row r="28" spans="1:9" ht="12.75">
      <c r="A28" s="280"/>
      <c r="B28" s="280"/>
      <c r="C28" s="280"/>
      <c r="E28" s="293"/>
      <c r="F28" s="293"/>
      <c r="G28" s="292"/>
      <c r="H28" s="291"/>
      <c r="I28" s="283"/>
    </row>
    <row r="29" spans="1:9" ht="12.75">
      <c r="A29" s="280"/>
      <c r="B29" s="280"/>
      <c r="C29" s="280"/>
      <c r="E29" s="293"/>
      <c r="F29" s="293"/>
      <c r="G29" s="292"/>
      <c r="H29" s="291"/>
      <c r="I29" s="283"/>
    </row>
    <row r="30" spans="1:9" ht="12.75">
      <c r="A30" s="280"/>
      <c r="B30" s="280"/>
      <c r="C30" s="280"/>
      <c r="E30" s="293"/>
      <c r="F30" s="293"/>
      <c r="G30" s="292"/>
      <c r="H30" s="291"/>
      <c r="I30" s="283"/>
    </row>
    <row r="31" spans="1:9" ht="12.75">
      <c r="A31" s="280"/>
      <c r="B31" s="280"/>
      <c r="C31" s="280"/>
      <c r="E31" s="293"/>
      <c r="F31" s="293"/>
      <c r="G31" s="292"/>
      <c r="H31" s="291"/>
      <c r="I31" s="283"/>
    </row>
    <row r="32" spans="1:9" ht="12.75">
      <c r="A32" s="280"/>
      <c r="B32" s="280"/>
      <c r="C32" s="280"/>
      <c r="E32" s="293"/>
      <c r="F32" s="293"/>
      <c r="G32" s="292"/>
      <c r="H32" s="291"/>
      <c r="I32" s="283"/>
    </row>
    <row r="33" spans="1:9" ht="12.75">
      <c r="A33" s="280"/>
      <c r="B33" s="280"/>
      <c r="C33" s="280"/>
      <c r="E33" s="293"/>
      <c r="F33" s="293"/>
      <c r="G33" s="292"/>
      <c r="H33" s="291"/>
      <c r="I33" s="283"/>
    </row>
    <row r="34" spans="1:9" ht="12.75">
      <c r="A34" s="280"/>
      <c r="B34" s="280"/>
      <c r="C34" s="280"/>
      <c r="E34" s="293"/>
      <c r="F34" s="293"/>
      <c r="G34" s="292"/>
      <c r="H34" s="291"/>
      <c r="I34" s="283"/>
    </row>
    <row r="35" spans="1:9" ht="12.75">
      <c r="A35" s="280"/>
      <c r="B35" s="280"/>
      <c r="C35" s="280"/>
      <c r="E35" s="293"/>
      <c r="F35" s="293"/>
      <c r="G35" s="292"/>
      <c r="H35" s="291"/>
      <c r="I35" s="283"/>
    </row>
    <row r="36" spans="1:9" ht="12.75">
      <c r="A36" s="280"/>
      <c r="B36" s="280"/>
      <c r="C36" s="280"/>
      <c r="E36" s="293"/>
      <c r="F36" s="293"/>
      <c r="G36" s="292"/>
      <c r="H36" s="291"/>
      <c r="I36" s="283"/>
    </row>
    <row r="37" spans="1:9" ht="12.75">
      <c r="A37" s="280"/>
      <c r="B37" s="280"/>
      <c r="C37" s="280"/>
      <c r="E37" s="293"/>
      <c r="F37" s="293"/>
      <c r="G37" s="292"/>
      <c r="H37" s="291"/>
      <c r="I37" s="283"/>
    </row>
    <row r="38" spans="1:9" ht="12.75">
      <c r="A38" s="280"/>
      <c r="B38" s="280"/>
      <c r="C38" s="280"/>
      <c r="E38" s="293"/>
      <c r="F38" s="293"/>
      <c r="G38" s="292"/>
      <c r="H38" s="291"/>
      <c r="I38" s="283"/>
    </row>
    <row r="39" spans="1:9" ht="12.75">
      <c r="A39" s="280"/>
      <c r="B39" s="280"/>
      <c r="C39" s="280"/>
      <c r="E39" s="293"/>
      <c r="F39" s="293"/>
      <c r="G39" s="292"/>
      <c r="H39" s="291"/>
      <c r="I39" s="283"/>
    </row>
    <row r="40" spans="1:9" ht="12.75">
      <c r="A40" s="280"/>
      <c r="B40" s="280"/>
      <c r="C40" s="280"/>
      <c r="E40" s="293"/>
      <c r="F40" s="293"/>
      <c r="G40" s="292"/>
      <c r="H40" s="291"/>
      <c r="I40" s="283"/>
    </row>
    <row r="41" spans="1:9" ht="12.75">
      <c r="A41" s="280"/>
      <c r="B41" s="280"/>
      <c r="C41" s="280"/>
      <c r="E41" s="293"/>
      <c r="F41" s="293"/>
      <c r="G41" s="292"/>
      <c r="H41" s="291"/>
      <c r="I41" s="283"/>
    </row>
    <row r="42" spans="1:9" ht="12.75">
      <c r="A42" s="280"/>
      <c r="B42" s="280"/>
      <c r="C42" s="280"/>
      <c r="E42" s="293"/>
      <c r="F42" s="293"/>
      <c r="G42" s="292"/>
      <c r="H42" s="291"/>
      <c r="I42" s="283"/>
    </row>
    <row r="43" spans="1:9" ht="12.75">
      <c r="A43" s="280"/>
      <c r="B43" s="280"/>
      <c r="C43" s="280"/>
      <c r="E43" s="293"/>
      <c r="F43" s="293"/>
      <c r="G43" s="292"/>
      <c r="H43" s="291"/>
      <c r="I43" s="283"/>
    </row>
    <row r="44" spans="1:9" ht="12.75">
      <c r="A44" s="280"/>
      <c r="B44" s="280"/>
      <c r="C44" s="280"/>
      <c r="E44" s="293"/>
      <c r="F44" s="293"/>
      <c r="G44" s="292"/>
      <c r="H44" s="291"/>
      <c r="I44" s="283"/>
    </row>
    <row r="45" spans="1:9" ht="12.75">
      <c r="A45" s="280"/>
      <c r="B45" s="280"/>
      <c r="C45" s="280"/>
      <c r="E45" s="293"/>
      <c r="F45" s="293"/>
      <c r="G45" s="292"/>
      <c r="H45" s="291"/>
      <c r="I45" s="283"/>
    </row>
    <row r="46" spans="1:9" ht="12.75">
      <c r="A46" s="280"/>
      <c r="B46" s="280"/>
      <c r="C46" s="280"/>
      <c r="E46" s="293"/>
      <c r="F46" s="293"/>
      <c r="G46" s="292"/>
      <c r="H46" s="291"/>
      <c r="I46" s="283"/>
    </row>
    <row r="47" spans="1:9" ht="12.75">
      <c r="A47" s="280"/>
      <c r="B47" s="280"/>
      <c r="C47" s="280"/>
      <c r="E47" s="293"/>
      <c r="F47" s="293"/>
      <c r="G47" s="292"/>
      <c r="H47" s="291"/>
      <c r="I47" s="283"/>
    </row>
    <row r="48" spans="1:9" ht="12.75">
      <c r="A48" s="280"/>
      <c r="B48" s="280"/>
      <c r="C48" s="280"/>
      <c r="E48" s="293"/>
      <c r="F48" s="293"/>
      <c r="G48" s="292"/>
      <c r="H48" s="291"/>
      <c r="I48" s="283"/>
    </row>
    <row r="49" spans="1:9" ht="12.75">
      <c r="A49" s="280"/>
      <c r="B49" s="280"/>
      <c r="C49" s="280"/>
      <c r="E49" s="293"/>
      <c r="F49" s="293"/>
      <c r="G49" s="292"/>
      <c r="H49" s="291"/>
      <c r="I49" s="283"/>
    </row>
    <row r="50" spans="1:9" ht="12.75">
      <c r="A50" s="280"/>
      <c r="B50" s="280"/>
      <c r="C50" s="280"/>
      <c r="E50" s="293"/>
      <c r="F50" s="293"/>
      <c r="G50" s="292"/>
      <c r="H50" s="291"/>
      <c r="I50" s="283"/>
    </row>
    <row r="51" spans="1:9" ht="12.75">
      <c r="A51" s="280"/>
      <c r="B51" s="280"/>
      <c r="C51" s="280"/>
      <c r="E51" s="293"/>
      <c r="F51" s="293"/>
      <c r="G51" s="292"/>
      <c r="H51" s="291"/>
      <c r="I51" s="283"/>
    </row>
    <row r="52" spans="1:9" ht="12.75">
      <c r="A52" s="280"/>
      <c r="B52" s="280"/>
      <c r="C52" s="280"/>
      <c r="E52" s="293"/>
      <c r="F52" s="293"/>
      <c r="G52" s="292"/>
      <c r="H52" s="291"/>
      <c r="I52" s="283"/>
    </row>
    <row r="53" spans="1:9" ht="12.75">
      <c r="A53" s="280"/>
      <c r="B53" s="280"/>
      <c r="C53" s="280"/>
      <c r="E53" s="293"/>
      <c r="F53" s="293"/>
      <c r="G53" s="292"/>
      <c r="H53" s="291"/>
      <c r="I53" s="283"/>
    </row>
    <row r="54" spans="1:9" ht="12.75">
      <c r="A54" s="280"/>
      <c r="B54" s="280"/>
      <c r="C54" s="280"/>
      <c r="E54" s="293"/>
      <c r="F54" s="293"/>
      <c r="G54" s="292"/>
      <c r="H54" s="291"/>
      <c r="I54" s="283"/>
    </row>
    <row r="55" spans="1:9" ht="12.75">
      <c r="A55" s="280"/>
      <c r="B55" s="280"/>
      <c r="C55" s="280"/>
      <c r="E55" s="293"/>
      <c r="F55" s="293"/>
      <c r="G55" s="292"/>
      <c r="H55" s="291"/>
      <c r="I55" s="283"/>
    </row>
    <row r="56" spans="1:9" ht="12.75">
      <c r="A56" s="280"/>
      <c r="B56" s="280"/>
      <c r="C56" s="280"/>
      <c r="E56" s="293"/>
      <c r="F56" s="293"/>
      <c r="G56" s="292"/>
      <c r="H56" s="291"/>
      <c r="I56" s="283"/>
    </row>
    <row r="57" spans="1:9" ht="12.75">
      <c r="A57" s="280"/>
      <c r="B57" s="280"/>
      <c r="C57" s="280"/>
      <c r="E57" s="293"/>
      <c r="F57" s="293"/>
      <c r="G57" s="292"/>
      <c r="H57" s="291"/>
      <c r="I57" s="283"/>
    </row>
    <row r="58" spans="1:9" ht="12.75">
      <c r="A58" s="280"/>
      <c r="B58" s="280"/>
      <c r="C58" s="280"/>
      <c r="E58" s="293"/>
      <c r="F58" s="293"/>
      <c r="G58" s="292"/>
      <c r="H58" s="291"/>
      <c r="I58" s="283"/>
    </row>
    <row r="59" spans="1:9" ht="12.75">
      <c r="A59" s="280"/>
      <c r="B59" s="280"/>
      <c r="C59" s="280"/>
      <c r="E59" s="293"/>
      <c r="F59" s="293"/>
      <c r="G59" s="292"/>
      <c r="H59" s="291"/>
      <c r="I59" s="283"/>
    </row>
    <row r="60" spans="1:9" ht="12.75">
      <c r="A60" s="280"/>
      <c r="B60" s="280"/>
      <c r="C60" s="280"/>
      <c r="E60" s="293"/>
      <c r="F60" s="293"/>
      <c r="G60" s="292"/>
      <c r="H60" s="291"/>
      <c r="I60" s="283"/>
    </row>
    <row r="61" spans="1:9" ht="12.75">
      <c r="A61" s="280"/>
      <c r="B61" s="280"/>
      <c r="C61" s="280"/>
      <c r="E61" s="293"/>
      <c r="F61" s="293"/>
      <c r="G61" s="292"/>
      <c r="H61" s="291"/>
      <c r="I61" s="283"/>
    </row>
    <row r="62" spans="1:9" ht="12.75">
      <c r="A62" s="280"/>
      <c r="B62" s="280"/>
      <c r="C62" s="280"/>
      <c r="E62" s="293"/>
      <c r="F62" s="293"/>
      <c r="G62" s="292"/>
      <c r="H62" s="291"/>
      <c r="I62" s="283"/>
    </row>
    <row r="63" spans="1:9" ht="12.75">
      <c r="A63" s="280"/>
      <c r="B63" s="280"/>
      <c r="C63" s="280"/>
      <c r="E63" s="293"/>
      <c r="F63" s="293"/>
      <c r="G63" s="292"/>
      <c r="H63" s="291"/>
      <c r="I63" s="283"/>
    </row>
    <row r="64" spans="1:9" ht="12.75">
      <c r="A64" s="280"/>
      <c r="B64" s="280"/>
      <c r="C64" s="280"/>
      <c r="E64" s="293"/>
      <c r="F64" s="293"/>
      <c r="G64" s="292"/>
      <c r="H64" s="291"/>
      <c r="I64" s="283"/>
    </row>
    <row r="65" spans="1:9" ht="12.75">
      <c r="A65" s="280"/>
      <c r="B65" s="280"/>
      <c r="C65" s="280"/>
      <c r="E65" s="293"/>
      <c r="F65" s="293"/>
      <c r="G65" s="292"/>
      <c r="H65" s="291"/>
      <c r="I65" s="283"/>
    </row>
    <row r="66" spans="1:9" ht="12.75">
      <c r="A66" s="280"/>
      <c r="B66" s="280"/>
      <c r="C66" s="280"/>
      <c r="E66" s="293"/>
      <c r="F66" s="293"/>
      <c r="G66" s="292"/>
      <c r="H66" s="291"/>
      <c r="I66" s="283"/>
    </row>
    <row r="67" spans="1:9" ht="12.75">
      <c r="A67" s="280"/>
      <c r="B67" s="280"/>
      <c r="C67" s="280"/>
      <c r="E67" s="293"/>
      <c r="F67" s="293"/>
      <c r="G67" s="292"/>
      <c r="H67" s="291"/>
      <c r="I67" s="283"/>
    </row>
    <row r="68" spans="1:9" ht="12.75">
      <c r="A68" s="280"/>
      <c r="B68" s="280"/>
      <c r="C68" s="280"/>
      <c r="E68" s="293"/>
      <c r="F68" s="293"/>
      <c r="G68" s="292"/>
      <c r="H68" s="291"/>
      <c r="I68" s="283"/>
    </row>
    <row r="69" spans="1:9" ht="12.75">
      <c r="A69" s="280"/>
      <c r="B69" s="280"/>
      <c r="C69" s="280"/>
      <c r="E69" s="293"/>
      <c r="F69" s="293"/>
      <c r="G69" s="292"/>
      <c r="H69" s="291"/>
      <c r="I69" s="283"/>
    </row>
    <row r="70" spans="1:9" ht="12.75">
      <c r="A70" s="280"/>
      <c r="B70" s="280"/>
      <c r="C70" s="280"/>
      <c r="E70" s="293"/>
      <c r="F70" s="293"/>
      <c r="G70" s="292"/>
      <c r="H70" s="291"/>
      <c r="I70" s="283"/>
    </row>
    <row r="71" spans="1:9" ht="12.75">
      <c r="A71" s="280"/>
      <c r="B71" s="280"/>
      <c r="C71" s="280"/>
      <c r="E71" s="293"/>
      <c r="F71" s="293"/>
      <c r="G71" s="292"/>
      <c r="H71" s="291"/>
      <c r="I71" s="283"/>
    </row>
    <row r="72" spans="1:9" ht="12.75">
      <c r="A72" s="280"/>
      <c r="B72" s="280"/>
      <c r="C72" s="280"/>
      <c r="E72" s="293"/>
      <c r="F72" s="293"/>
      <c r="G72" s="292"/>
      <c r="H72" s="291"/>
      <c r="I72" s="283"/>
    </row>
    <row r="73" spans="1:9" ht="12.75">
      <c r="A73" s="280"/>
      <c r="B73" s="280"/>
      <c r="C73" s="280"/>
      <c r="E73" s="293"/>
      <c r="F73" s="293"/>
      <c r="G73" s="292"/>
      <c r="H73" s="291"/>
      <c r="I73" s="283"/>
    </row>
    <row r="74" spans="1:9" ht="12.75">
      <c r="A74" s="280"/>
      <c r="B74" s="280"/>
      <c r="C74" s="280"/>
      <c r="E74" s="293"/>
      <c r="F74" s="293"/>
      <c r="G74" s="292"/>
      <c r="H74" s="291"/>
      <c r="I74" s="283"/>
    </row>
    <row r="75" spans="1:9" ht="12.75">
      <c r="A75" s="280"/>
      <c r="B75" s="280"/>
      <c r="C75" s="280"/>
      <c r="E75" s="293"/>
      <c r="F75" s="293"/>
      <c r="G75" s="292"/>
      <c r="H75" s="291"/>
      <c r="I75" s="283"/>
    </row>
    <row r="76" spans="1:9" ht="12.75">
      <c r="A76" s="280"/>
      <c r="B76" s="280"/>
      <c r="C76" s="280"/>
      <c r="E76" s="293"/>
      <c r="F76" s="293"/>
      <c r="G76" s="292"/>
      <c r="H76" s="291"/>
      <c r="I76" s="283"/>
    </row>
    <row r="77" spans="1:9" ht="12.75">
      <c r="A77" s="280"/>
      <c r="B77" s="280"/>
      <c r="C77" s="280"/>
      <c r="E77" s="293"/>
      <c r="F77" s="293"/>
      <c r="G77" s="292"/>
      <c r="H77" s="291"/>
      <c r="I77" s="283"/>
    </row>
    <row r="78" spans="1:9" ht="12.75">
      <c r="A78" s="280"/>
      <c r="B78" s="280"/>
      <c r="C78" s="280"/>
      <c r="E78" s="293"/>
      <c r="F78" s="293"/>
      <c r="G78" s="292"/>
      <c r="H78" s="291"/>
      <c r="I78" s="283"/>
    </row>
    <row r="79" spans="1:9" ht="12.75">
      <c r="A79" s="280"/>
      <c r="B79" s="280"/>
      <c r="C79" s="280"/>
      <c r="E79" s="293"/>
      <c r="F79" s="293"/>
      <c r="G79" s="292"/>
      <c r="H79" s="291"/>
      <c r="I79" s="283"/>
    </row>
    <row r="80" spans="1:9" ht="12.75">
      <c r="A80" s="280"/>
      <c r="B80" s="280"/>
      <c r="C80" s="280"/>
      <c r="E80" s="293"/>
      <c r="F80" s="293"/>
      <c r="G80" s="292"/>
      <c r="H80" s="291"/>
      <c r="I80" s="283"/>
    </row>
    <row r="81" spans="1:9" ht="12.75">
      <c r="A81" s="280"/>
      <c r="B81" s="280"/>
      <c r="C81" s="280"/>
      <c r="E81" s="293"/>
      <c r="F81" s="293"/>
      <c r="G81" s="292"/>
      <c r="H81" s="291"/>
      <c r="I81" s="283"/>
    </row>
    <row r="82" spans="1:9" ht="12.75">
      <c r="A82" s="280"/>
      <c r="B82" s="280"/>
      <c r="C82" s="280"/>
      <c r="E82" s="293"/>
      <c r="F82" s="293"/>
      <c r="G82" s="292"/>
      <c r="H82" s="291"/>
      <c r="I82" s="283"/>
    </row>
    <row r="83" spans="1:9" ht="12.75">
      <c r="A83" s="280"/>
      <c r="B83" s="280"/>
      <c r="C83" s="280"/>
      <c r="E83" s="293"/>
      <c r="F83" s="293"/>
      <c r="G83" s="292"/>
      <c r="H83" s="291"/>
      <c r="I83" s="283"/>
    </row>
    <row r="84" spans="1:9" ht="12.75">
      <c r="A84" s="280"/>
      <c r="B84" s="280"/>
      <c r="C84" s="280"/>
      <c r="E84" s="293"/>
      <c r="F84" s="293"/>
      <c r="G84" s="292"/>
      <c r="H84" s="291"/>
      <c r="I84" s="283"/>
    </row>
    <row r="85" spans="1:9" ht="12.75">
      <c r="A85" s="280"/>
      <c r="B85" s="280"/>
      <c r="C85" s="280"/>
      <c r="E85" s="293"/>
      <c r="F85" s="293"/>
      <c r="G85" s="292"/>
      <c r="H85" s="291"/>
      <c r="I85" s="283"/>
    </row>
    <row r="86" spans="1:9" ht="12.75">
      <c r="A86" s="280"/>
      <c r="B86" s="280"/>
      <c r="C86" s="280"/>
      <c r="E86" s="293"/>
      <c r="F86" s="293"/>
      <c r="G86" s="292"/>
      <c r="H86" s="291"/>
      <c r="I86" s="283"/>
    </row>
    <row r="87" spans="1:9" ht="12.75">
      <c r="A87" s="280"/>
      <c r="B87" s="280"/>
      <c r="C87" s="280"/>
      <c r="E87" s="293"/>
      <c r="F87" s="293"/>
      <c r="G87" s="292"/>
      <c r="H87" s="291"/>
      <c r="I87" s="283"/>
    </row>
    <row r="88" spans="1:9" ht="12.75">
      <c r="A88" s="280"/>
      <c r="B88" s="280"/>
      <c r="C88" s="280"/>
      <c r="E88" s="293"/>
      <c r="F88" s="293"/>
      <c r="G88" s="292"/>
      <c r="H88" s="291"/>
      <c r="I88" s="283"/>
    </row>
    <row r="89" spans="1:9" ht="12.75">
      <c r="A89" s="280"/>
      <c r="B89" s="280"/>
      <c r="C89" s="280"/>
      <c r="E89" s="293"/>
      <c r="F89" s="293"/>
      <c r="G89" s="292"/>
      <c r="H89" s="291"/>
      <c r="I89" s="283"/>
    </row>
    <row r="90" spans="1:9" ht="12.75">
      <c r="A90" s="280"/>
      <c r="B90" s="280"/>
      <c r="C90" s="280"/>
      <c r="E90" s="293"/>
      <c r="F90" s="293"/>
      <c r="G90" s="292"/>
      <c r="H90" s="291"/>
      <c r="I90" s="283"/>
    </row>
    <row r="91" spans="1:9" ht="12.75">
      <c r="A91" s="280"/>
      <c r="B91" s="280"/>
      <c r="C91" s="280"/>
      <c r="E91" s="293"/>
      <c r="F91" s="293"/>
      <c r="G91" s="292"/>
      <c r="H91" s="291"/>
      <c r="I91" s="283"/>
    </row>
    <row r="92" spans="1:9" ht="12.75">
      <c r="A92" s="280"/>
      <c r="B92" s="280"/>
      <c r="C92" s="280"/>
      <c r="E92" s="293"/>
      <c r="F92" s="293"/>
      <c r="G92" s="292"/>
      <c r="H92" s="291"/>
      <c r="I92" s="283"/>
    </row>
    <row r="93" spans="1:9" ht="12.75">
      <c r="A93" s="280"/>
      <c r="B93" s="280"/>
      <c r="C93" s="280"/>
      <c r="E93" s="293"/>
      <c r="F93" s="293"/>
      <c r="G93" s="292"/>
      <c r="H93" s="291"/>
      <c r="I93" s="283"/>
    </row>
    <row r="94" spans="1:9" ht="12.75">
      <c r="A94" s="280"/>
      <c r="B94" s="280"/>
      <c r="C94" s="280"/>
      <c r="E94" s="293"/>
      <c r="F94" s="293"/>
      <c r="G94" s="292"/>
      <c r="H94" s="291"/>
      <c r="I94" s="283"/>
    </row>
    <row r="95" spans="1:9" ht="12.75">
      <c r="A95" s="280"/>
      <c r="B95" s="280"/>
      <c r="C95" s="280"/>
      <c r="E95" s="293"/>
      <c r="F95" s="293"/>
      <c r="G95" s="292"/>
      <c r="H95" s="291"/>
      <c r="I95" s="283"/>
    </row>
    <row r="96" spans="1:9" ht="12.75">
      <c r="A96" s="280"/>
      <c r="B96" s="280"/>
      <c r="C96" s="280"/>
      <c r="E96" s="293"/>
      <c r="F96" s="293"/>
      <c r="G96" s="292"/>
      <c r="H96" s="291"/>
      <c r="I96" s="283"/>
    </row>
    <row r="97" spans="1:9" ht="12.75">
      <c r="A97" s="280"/>
      <c r="B97" s="280"/>
      <c r="C97" s="280"/>
      <c r="E97" s="293"/>
      <c r="F97" s="293"/>
      <c r="G97" s="292"/>
      <c r="H97" s="291"/>
      <c r="I97" s="283"/>
    </row>
    <row r="98" spans="1:9" ht="12.75">
      <c r="A98" s="280"/>
      <c r="B98" s="280"/>
      <c r="C98" s="280"/>
      <c r="E98" s="293"/>
      <c r="F98" s="293"/>
      <c r="G98" s="292"/>
      <c r="H98" s="291"/>
      <c r="I98" s="283"/>
    </row>
    <row r="99" spans="1:9" ht="12.75">
      <c r="A99" s="280"/>
      <c r="B99" s="280"/>
      <c r="C99" s="280"/>
      <c r="E99" s="293"/>
      <c r="F99" s="293"/>
      <c r="G99" s="292"/>
      <c r="H99" s="291"/>
      <c r="I99" s="283"/>
    </row>
    <row r="100" spans="1:9" ht="12.75">
      <c r="A100" s="280"/>
      <c r="B100" s="280"/>
      <c r="C100" s="280"/>
      <c r="E100" s="293"/>
      <c r="F100" s="293"/>
      <c r="G100" s="292"/>
      <c r="H100" s="291"/>
      <c r="I100" s="283"/>
    </row>
    <row r="101" spans="1:9" ht="12.75">
      <c r="A101" s="280"/>
      <c r="B101" s="280"/>
      <c r="C101" s="280"/>
      <c r="E101" s="293"/>
      <c r="F101" s="293"/>
      <c r="G101" s="292"/>
      <c r="H101" s="291"/>
      <c r="I101" s="283"/>
    </row>
    <row r="102" spans="1:9" ht="12.75">
      <c r="A102" s="280"/>
      <c r="B102" s="280"/>
      <c r="C102" s="280"/>
      <c r="E102" s="293"/>
      <c r="F102" s="293"/>
      <c r="G102" s="292"/>
      <c r="H102" s="291"/>
      <c r="I102" s="283"/>
    </row>
    <row r="103" spans="1:9" ht="12.75">
      <c r="A103" s="280"/>
      <c r="B103" s="280"/>
      <c r="C103" s="280"/>
      <c r="E103" s="293"/>
      <c r="F103" s="293"/>
      <c r="G103" s="292"/>
      <c r="H103" s="291"/>
      <c r="I103" s="283"/>
    </row>
    <row r="104" spans="1:9" ht="12.75">
      <c r="A104" s="280"/>
      <c r="B104" s="280"/>
      <c r="C104" s="280"/>
      <c r="E104" s="293"/>
      <c r="F104" s="293"/>
      <c r="G104" s="292"/>
      <c r="H104" s="291"/>
      <c r="I104" s="283"/>
    </row>
    <row r="105" spans="1:9" ht="12.75">
      <c r="A105" s="280"/>
      <c r="B105" s="280"/>
      <c r="C105" s="280"/>
      <c r="E105" s="293"/>
      <c r="F105" s="293"/>
      <c r="G105" s="292"/>
      <c r="H105" s="291"/>
      <c r="I105" s="283"/>
    </row>
    <row r="106" spans="1:9" ht="12.75">
      <c r="A106" s="280"/>
      <c r="B106" s="280"/>
      <c r="C106" s="280"/>
      <c r="E106" s="293"/>
      <c r="F106" s="293"/>
      <c r="G106" s="292"/>
      <c r="H106" s="291"/>
      <c r="I106" s="283"/>
    </row>
    <row r="107" spans="1:9" ht="12.75">
      <c r="A107" s="280"/>
      <c r="B107" s="280"/>
      <c r="C107" s="280"/>
      <c r="E107" s="293"/>
      <c r="F107" s="293"/>
      <c r="G107" s="292"/>
      <c r="H107" s="291"/>
      <c r="I107" s="283"/>
    </row>
    <row r="108" spans="1:9" ht="12.75">
      <c r="A108" s="280"/>
      <c r="B108" s="280"/>
      <c r="C108" s="280"/>
      <c r="E108" s="293"/>
      <c r="F108" s="293"/>
      <c r="G108" s="292"/>
      <c r="H108" s="291"/>
      <c r="I108" s="283"/>
    </row>
    <row r="109" spans="1:9" ht="12.75">
      <c r="A109" s="280"/>
      <c r="B109" s="280"/>
      <c r="C109" s="280"/>
      <c r="E109" s="293"/>
      <c r="F109" s="293"/>
      <c r="G109" s="292"/>
      <c r="H109" s="291"/>
      <c r="I109" s="283"/>
    </row>
    <row r="110" spans="1:9" ht="12.75">
      <c r="A110" s="280"/>
      <c r="B110" s="280"/>
      <c r="C110" s="280"/>
      <c r="E110" s="293"/>
      <c r="F110" s="293"/>
      <c r="G110" s="292"/>
      <c r="H110" s="291"/>
      <c r="I110" s="283"/>
    </row>
    <row r="111" spans="1:9" ht="12.75">
      <c r="A111" s="280"/>
      <c r="B111" s="280"/>
      <c r="C111" s="280"/>
      <c r="E111" s="293"/>
      <c r="F111" s="293"/>
      <c r="G111" s="292"/>
      <c r="H111" s="291"/>
      <c r="I111" s="283"/>
    </row>
    <row r="112" spans="1:9" ht="12.75">
      <c r="A112" s="280"/>
      <c r="B112" s="280"/>
      <c r="C112" s="280"/>
      <c r="E112" s="293"/>
      <c r="F112" s="293"/>
      <c r="G112" s="292"/>
      <c r="H112" s="291"/>
      <c r="I112" s="283"/>
    </row>
    <row r="113" spans="1:9" ht="12.75">
      <c r="A113" s="280"/>
      <c r="B113" s="280"/>
      <c r="C113" s="280"/>
      <c r="E113" s="293"/>
      <c r="F113" s="293"/>
      <c r="G113" s="292"/>
      <c r="H113" s="291"/>
      <c r="I113" s="283"/>
    </row>
    <row r="114" spans="1:9" ht="12.75">
      <c r="A114" s="280"/>
      <c r="B114" s="280"/>
      <c r="C114" s="280"/>
      <c r="E114" s="293"/>
      <c r="F114" s="293"/>
      <c r="G114" s="292"/>
      <c r="H114" s="291"/>
      <c r="I114" s="283"/>
    </row>
    <row r="115" spans="1:9" ht="12.75">
      <c r="A115" s="280"/>
      <c r="B115" s="280"/>
      <c r="C115" s="280"/>
      <c r="E115" s="293"/>
      <c r="F115" s="293"/>
      <c r="G115" s="292"/>
      <c r="H115" s="291"/>
      <c r="I115" s="283"/>
    </row>
    <row r="116" spans="1:9" ht="12.75">
      <c r="A116" s="280"/>
      <c r="B116" s="280"/>
      <c r="C116" s="280"/>
      <c r="E116" s="293"/>
      <c r="F116" s="293"/>
      <c r="G116" s="292"/>
      <c r="H116" s="291"/>
      <c r="I116" s="283"/>
    </row>
    <row r="117" spans="1:9" ht="12.75">
      <c r="A117" s="280"/>
      <c r="B117" s="280"/>
      <c r="C117" s="280"/>
      <c r="E117" s="293"/>
      <c r="F117" s="293"/>
      <c r="G117" s="292"/>
      <c r="H117" s="291"/>
      <c r="I117" s="283"/>
    </row>
    <row r="118" spans="1:9" ht="12.75">
      <c r="A118" s="280"/>
      <c r="B118" s="280"/>
      <c r="C118" s="280"/>
      <c r="E118" s="293"/>
      <c r="F118" s="293"/>
      <c r="G118" s="292"/>
      <c r="H118" s="291"/>
      <c r="I118" s="283"/>
    </row>
    <row r="119" spans="1:9" ht="12.75">
      <c r="A119" s="280"/>
      <c r="B119" s="280"/>
      <c r="C119" s="280"/>
      <c r="E119" s="293"/>
      <c r="F119" s="293"/>
      <c r="G119" s="292"/>
      <c r="H119" s="291"/>
      <c r="I119" s="283"/>
    </row>
    <row r="120" spans="1:9" ht="12.75">
      <c r="A120" s="280"/>
      <c r="B120" s="280"/>
      <c r="C120" s="280"/>
      <c r="E120" s="293"/>
      <c r="F120" s="293"/>
      <c r="G120" s="292"/>
      <c r="H120" s="291"/>
      <c r="I120" s="283"/>
    </row>
    <row r="121" spans="1:9" ht="12.75">
      <c r="A121" s="280"/>
      <c r="B121" s="280"/>
      <c r="C121" s="280"/>
      <c r="E121" s="293"/>
      <c r="F121" s="293"/>
      <c r="G121" s="292"/>
      <c r="H121" s="291"/>
      <c r="I121" s="283"/>
    </row>
    <row r="122" spans="1:9" ht="12.75">
      <c r="A122" s="280"/>
      <c r="B122" s="280"/>
      <c r="C122" s="280"/>
      <c r="E122" s="293"/>
      <c r="F122" s="293"/>
      <c r="G122" s="292"/>
      <c r="H122" s="291"/>
      <c r="I122" s="283"/>
    </row>
    <row r="123" spans="1:9" ht="12.75">
      <c r="A123" s="280"/>
      <c r="B123" s="280"/>
      <c r="C123" s="280"/>
      <c r="E123" s="293"/>
      <c r="F123" s="293"/>
      <c r="G123" s="292"/>
      <c r="H123" s="291"/>
      <c r="I123" s="283"/>
    </row>
    <row r="124" spans="1:9" ht="12.75">
      <c r="A124" s="280"/>
      <c r="B124" s="280"/>
      <c r="C124" s="280"/>
      <c r="E124" s="293"/>
      <c r="F124" s="293"/>
      <c r="G124" s="292"/>
      <c r="H124" s="291"/>
      <c r="I124" s="283"/>
    </row>
    <row r="125" spans="1:9" ht="12.75">
      <c r="A125" s="280"/>
      <c r="B125" s="280"/>
      <c r="C125" s="280"/>
      <c r="E125" s="293"/>
      <c r="F125" s="293"/>
      <c r="G125" s="292"/>
      <c r="H125" s="291"/>
      <c r="I125" s="283"/>
    </row>
    <row r="126" spans="1:9" ht="12.75">
      <c r="A126" s="280"/>
      <c r="B126" s="280"/>
      <c r="C126" s="280"/>
      <c r="E126" s="293"/>
      <c r="F126" s="293"/>
      <c r="G126" s="292"/>
      <c r="H126" s="291"/>
      <c r="I126" s="283"/>
    </row>
    <row r="127" spans="1:9" ht="12.75">
      <c r="A127" s="280"/>
      <c r="B127" s="280"/>
      <c r="C127" s="280"/>
      <c r="E127" s="293"/>
      <c r="F127" s="293"/>
      <c r="G127" s="292"/>
      <c r="H127" s="291"/>
      <c r="I127" s="283"/>
    </row>
    <row r="128" spans="1:9" ht="12.75">
      <c r="A128" s="280"/>
      <c r="B128" s="280"/>
      <c r="C128" s="280"/>
      <c r="E128" s="293"/>
      <c r="F128" s="293"/>
      <c r="G128" s="292"/>
      <c r="H128" s="291"/>
      <c r="I128" s="283"/>
    </row>
    <row r="129" spans="1:9" ht="12.75">
      <c r="A129" s="280"/>
      <c r="B129" s="280"/>
      <c r="C129" s="280"/>
      <c r="E129" s="293"/>
      <c r="F129" s="293"/>
      <c r="G129" s="292"/>
      <c r="H129" s="291"/>
      <c r="I129" s="283"/>
    </row>
    <row r="130" spans="1:9" ht="12.75">
      <c r="A130" s="280"/>
      <c r="B130" s="280"/>
      <c r="C130" s="280"/>
      <c r="E130" s="293"/>
      <c r="F130" s="293"/>
      <c r="G130" s="292"/>
      <c r="H130" s="291"/>
      <c r="I130" s="283"/>
    </row>
    <row r="131" spans="1:9" ht="12.75">
      <c r="A131" s="280"/>
      <c r="B131" s="280"/>
      <c r="C131" s="280"/>
      <c r="E131" s="293"/>
      <c r="F131" s="293"/>
      <c r="G131" s="292"/>
      <c r="H131" s="291"/>
      <c r="I131" s="283"/>
    </row>
    <row r="132" spans="1:9" ht="12.75">
      <c r="A132" s="280"/>
      <c r="B132" s="280"/>
      <c r="C132" s="280"/>
      <c r="E132" s="293"/>
      <c r="F132" s="293"/>
      <c r="G132" s="292"/>
      <c r="H132" s="291"/>
      <c r="I132" s="283"/>
    </row>
    <row r="133" spans="1:9" ht="12.75">
      <c r="A133" s="280"/>
      <c r="B133" s="280"/>
      <c r="C133" s="280"/>
      <c r="E133" s="293"/>
      <c r="F133" s="293"/>
      <c r="G133" s="292"/>
      <c r="H133" s="291"/>
      <c r="I133" s="283"/>
    </row>
    <row r="134" spans="1:9" ht="12.75">
      <c r="A134" s="280"/>
      <c r="B134" s="280"/>
      <c r="C134" s="280"/>
      <c r="E134" s="293"/>
      <c r="F134" s="293"/>
      <c r="G134" s="292"/>
      <c r="H134" s="291"/>
      <c r="I134" s="283"/>
    </row>
    <row r="135" spans="1:9" ht="12.75">
      <c r="A135" s="280"/>
      <c r="B135" s="280"/>
      <c r="C135" s="280"/>
      <c r="E135" s="293"/>
      <c r="F135" s="293"/>
      <c r="G135" s="292"/>
      <c r="H135" s="291"/>
      <c r="I135" s="283"/>
    </row>
    <row r="136" spans="1:9" ht="12.75">
      <c r="A136" s="280"/>
      <c r="B136" s="280"/>
      <c r="C136" s="280"/>
      <c r="E136" s="293"/>
      <c r="F136" s="293"/>
      <c r="G136" s="292"/>
      <c r="H136" s="291"/>
      <c r="I136" s="283"/>
    </row>
    <row r="137" spans="1:9" ht="12.75">
      <c r="A137" s="280"/>
      <c r="B137" s="280"/>
      <c r="C137" s="280"/>
      <c r="E137" s="293"/>
      <c r="F137" s="293"/>
      <c r="G137" s="292"/>
      <c r="H137" s="291"/>
      <c r="I137" s="283"/>
    </row>
    <row r="138" spans="1:9" ht="12.75">
      <c r="A138" s="280"/>
      <c r="B138" s="280"/>
      <c r="C138" s="280"/>
      <c r="E138" s="293"/>
      <c r="F138" s="293"/>
      <c r="G138" s="292"/>
      <c r="H138" s="291"/>
      <c r="I138" s="283"/>
    </row>
    <row r="139" spans="1:9" ht="12.75">
      <c r="A139" s="280"/>
      <c r="B139" s="280"/>
      <c r="C139" s="280"/>
      <c r="E139" s="293"/>
      <c r="F139" s="293"/>
      <c r="G139" s="292"/>
      <c r="H139" s="291"/>
      <c r="I139" s="283"/>
    </row>
    <row r="140" spans="1:9" ht="12.75">
      <c r="A140" s="280"/>
      <c r="B140" s="280"/>
      <c r="C140" s="280"/>
      <c r="E140" s="293"/>
      <c r="F140" s="293"/>
      <c r="G140" s="292"/>
      <c r="H140" s="291"/>
      <c r="I140" s="283"/>
    </row>
    <row r="141" spans="1:9" ht="12.75">
      <c r="A141" s="280"/>
      <c r="B141" s="280"/>
      <c r="C141" s="280"/>
      <c r="E141" s="293"/>
      <c r="F141" s="293"/>
      <c r="G141" s="292"/>
      <c r="H141" s="291"/>
      <c r="I141" s="283"/>
    </row>
    <row r="142" spans="1:9" ht="12.75">
      <c r="A142" s="280"/>
      <c r="B142" s="280"/>
      <c r="C142" s="280"/>
      <c r="E142" s="293"/>
      <c r="F142" s="293"/>
      <c r="G142" s="292"/>
      <c r="H142" s="291"/>
      <c r="I142" s="283"/>
    </row>
    <row r="143" spans="1:9" ht="12.75">
      <c r="A143" s="280"/>
      <c r="B143" s="280"/>
      <c r="C143" s="280"/>
      <c r="E143" s="293"/>
      <c r="F143" s="293"/>
      <c r="G143" s="292"/>
      <c r="H143" s="291"/>
      <c r="I143" s="283"/>
    </row>
    <row r="144" spans="1:9" ht="12.75">
      <c r="A144" s="280"/>
      <c r="B144" s="280"/>
      <c r="C144" s="280"/>
      <c r="E144" s="293"/>
      <c r="F144" s="293"/>
      <c r="G144" s="292"/>
      <c r="H144" s="291"/>
      <c r="I144" s="283"/>
    </row>
    <row r="145" spans="1:9" ht="12.75">
      <c r="A145" s="280"/>
      <c r="B145" s="280"/>
      <c r="C145" s="280"/>
      <c r="E145" s="293"/>
      <c r="F145" s="293"/>
      <c r="G145" s="292"/>
      <c r="H145" s="291"/>
      <c r="I145" s="283"/>
    </row>
    <row r="146" spans="1:9" ht="12.75">
      <c r="A146" s="280"/>
      <c r="B146" s="280"/>
      <c r="C146" s="280"/>
      <c r="E146" s="293"/>
      <c r="F146" s="293"/>
      <c r="G146" s="292"/>
      <c r="H146" s="291"/>
      <c r="I146" s="283"/>
    </row>
    <row r="147" spans="1:9" ht="12.75">
      <c r="A147" s="280"/>
      <c r="B147" s="280"/>
      <c r="C147" s="280"/>
      <c r="E147" s="293"/>
      <c r="F147" s="293"/>
      <c r="G147" s="292"/>
      <c r="H147" s="291"/>
      <c r="I147" s="283"/>
    </row>
    <row r="148" spans="1:9" ht="12.75">
      <c r="A148" s="280"/>
      <c r="B148" s="280"/>
      <c r="C148" s="280"/>
      <c r="E148" s="293"/>
      <c r="F148" s="293"/>
      <c r="G148" s="292"/>
      <c r="H148" s="291"/>
      <c r="I148" s="283"/>
    </row>
    <row r="149" spans="1:9" ht="12.75">
      <c r="A149" s="280"/>
      <c r="B149" s="280"/>
      <c r="C149" s="280"/>
      <c r="E149" s="293"/>
      <c r="F149" s="293"/>
      <c r="G149" s="292"/>
      <c r="H149" s="291"/>
      <c r="I149" s="283"/>
    </row>
    <row r="150" spans="1:9" ht="12.75">
      <c r="A150" s="280"/>
      <c r="B150" s="280"/>
      <c r="C150" s="280"/>
      <c r="E150" s="293"/>
      <c r="F150" s="293"/>
      <c r="G150" s="292"/>
      <c r="H150" s="291"/>
      <c r="I150" s="283"/>
    </row>
    <row r="151" spans="1:9" ht="12.75">
      <c r="A151" s="280"/>
      <c r="B151" s="280"/>
      <c r="C151" s="280"/>
      <c r="E151" s="293"/>
      <c r="F151" s="293"/>
      <c r="G151" s="292"/>
      <c r="H151" s="291"/>
      <c r="I151" s="283"/>
    </row>
    <row r="152" spans="1:9" ht="12.75">
      <c r="A152" s="280"/>
      <c r="B152" s="280"/>
      <c r="C152" s="280"/>
      <c r="E152" s="293"/>
      <c r="F152" s="293"/>
      <c r="G152" s="292"/>
      <c r="H152" s="291"/>
      <c r="I152" s="283"/>
    </row>
    <row r="153" spans="1:9" ht="12.75">
      <c r="A153" s="280"/>
      <c r="B153" s="280"/>
      <c r="C153" s="280"/>
      <c r="E153" s="293"/>
      <c r="F153" s="293"/>
      <c r="G153" s="292"/>
      <c r="H153" s="291"/>
      <c r="I153" s="283"/>
    </row>
    <row r="154" spans="1:9" ht="12.75">
      <c r="A154" s="280"/>
      <c r="B154" s="280"/>
      <c r="C154" s="280"/>
      <c r="E154" s="293"/>
      <c r="F154" s="293"/>
      <c r="G154" s="292"/>
      <c r="H154" s="291"/>
      <c r="I154" s="283"/>
    </row>
    <row r="155" spans="1:9" ht="12.75">
      <c r="A155" s="280"/>
      <c r="B155" s="280"/>
      <c r="C155" s="280"/>
      <c r="E155" s="293"/>
      <c r="F155" s="293"/>
      <c r="G155" s="292"/>
      <c r="H155" s="291"/>
      <c r="I155" s="283"/>
    </row>
    <row r="156" spans="1:9" ht="12.75">
      <c r="A156" s="280"/>
      <c r="B156" s="280"/>
      <c r="C156" s="280"/>
      <c r="E156" s="293"/>
      <c r="F156" s="293"/>
      <c r="G156" s="292"/>
      <c r="H156" s="291"/>
      <c r="I156" s="283"/>
    </row>
    <row r="157" spans="1:9" ht="12.75">
      <c r="A157" s="280"/>
      <c r="B157" s="280"/>
      <c r="C157" s="280"/>
      <c r="E157" s="293"/>
      <c r="F157" s="293"/>
      <c r="G157" s="292"/>
      <c r="H157" s="291"/>
      <c r="I157" s="283"/>
    </row>
    <row r="158" spans="1:9" ht="12.75">
      <c r="A158" s="280"/>
      <c r="B158" s="280"/>
      <c r="C158" s="280"/>
      <c r="E158" s="293"/>
      <c r="F158" s="293"/>
      <c r="G158" s="292"/>
      <c r="H158" s="291"/>
      <c r="I158" s="283"/>
    </row>
    <row r="159" spans="1:9" ht="12.75">
      <c r="A159" s="280"/>
      <c r="B159" s="280"/>
      <c r="C159" s="280"/>
      <c r="E159" s="293"/>
      <c r="F159" s="293"/>
      <c r="G159" s="292"/>
      <c r="H159" s="291"/>
      <c r="I159" s="283"/>
    </row>
    <row r="160" spans="1:9" ht="12.75">
      <c r="A160" s="280"/>
      <c r="B160" s="280"/>
      <c r="C160" s="280"/>
      <c r="E160" s="293"/>
      <c r="F160" s="293"/>
      <c r="G160" s="292"/>
      <c r="H160" s="291"/>
      <c r="I160" s="283"/>
    </row>
    <row r="161" spans="1:9" ht="12.75">
      <c r="A161" s="280"/>
      <c r="B161" s="280"/>
      <c r="C161" s="280"/>
      <c r="E161" s="293"/>
      <c r="F161" s="293"/>
      <c r="G161" s="292"/>
      <c r="H161" s="291"/>
      <c r="I161" s="283"/>
    </row>
    <row r="162" spans="1:9" ht="12.75">
      <c r="A162" s="280"/>
      <c r="B162" s="280"/>
      <c r="C162" s="280"/>
      <c r="E162" s="293"/>
      <c r="F162" s="293"/>
      <c r="G162" s="292"/>
      <c r="H162" s="291"/>
      <c r="I162" s="283"/>
    </row>
    <row r="163" spans="1:9" ht="12.75">
      <c r="A163" s="280"/>
      <c r="B163" s="280"/>
      <c r="C163" s="280"/>
      <c r="E163" s="293"/>
      <c r="F163" s="293"/>
      <c r="G163" s="292"/>
      <c r="H163" s="291"/>
      <c r="I163" s="283"/>
    </row>
    <row r="164" spans="1:9" ht="12.75">
      <c r="A164" s="280"/>
      <c r="B164" s="280"/>
      <c r="C164" s="280"/>
      <c r="E164" s="293"/>
      <c r="F164" s="293"/>
      <c r="G164" s="292"/>
      <c r="H164" s="291"/>
      <c r="I164" s="283"/>
    </row>
    <row r="165" spans="1:9" ht="12.75">
      <c r="A165" s="280"/>
      <c r="B165" s="280"/>
      <c r="C165" s="280"/>
      <c r="E165" s="293"/>
      <c r="F165" s="293"/>
      <c r="G165" s="292"/>
      <c r="H165" s="291"/>
      <c r="I165" s="283"/>
    </row>
    <row r="166" spans="1:9" ht="12.75">
      <c r="A166" s="280"/>
      <c r="B166" s="280"/>
      <c r="C166" s="280"/>
      <c r="E166" s="293"/>
      <c r="F166" s="293"/>
      <c r="G166" s="292"/>
      <c r="H166" s="291"/>
      <c r="I166" s="283"/>
    </row>
    <row r="167" spans="1:9" ht="12.75">
      <c r="A167" s="280"/>
      <c r="B167" s="280"/>
      <c r="C167" s="280"/>
      <c r="E167" s="293"/>
      <c r="F167" s="293"/>
      <c r="G167" s="292"/>
      <c r="H167" s="291"/>
      <c r="I167" s="283"/>
    </row>
    <row r="168" spans="1:9" ht="12.75">
      <c r="A168" s="280"/>
      <c r="B168" s="280"/>
      <c r="C168" s="280"/>
      <c r="E168" s="293"/>
      <c r="F168" s="293"/>
      <c r="G168" s="292"/>
      <c r="H168" s="291"/>
      <c r="I168" s="283"/>
    </row>
    <row r="169" spans="1:9" ht="12.75">
      <c r="A169" s="280"/>
      <c r="B169" s="280"/>
      <c r="C169" s="280"/>
      <c r="E169" s="293"/>
      <c r="F169" s="293"/>
      <c r="G169" s="292"/>
      <c r="H169" s="291"/>
      <c r="I169" s="283"/>
    </row>
    <row r="170" spans="1:9" ht="12.75">
      <c r="A170" s="280"/>
      <c r="B170" s="280"/>
      <c r="C170" s="280"/>
      <c r="E170" s="293"/>
      <c r="F170" s="293"/>
      <c r="G170" s="292"/>
      <c r="H170" s="291"/>
      <c r="I170" s="283"/>
    </row>
    <row r="171" spans="1:9" ht="12.75">
      <c r="A171" s="280"/>
      <c r="B171" s="280"/>
      <c r="C171" s="280"/>
      <c r="E171" s="293"/>
      <c r="F171" s="293"/>
      <c r="G171" s="292"/>
      <c r="H171" s="291"/>
      <c r="I171" s="283"/>
    </row>
    <row r="172" spans="1:9" ht="12.75">
      <c r="A172" s="280"/>
      <c r="B172" s="280"/>
      <c r="C172" s="280"/>
      <c r="E172" s="293"/>
      <c r="F172" s="293"/>
      <c r="G172" s="292"/>
      <c r="H172" s="291"/>
      <c r="I172" s="283"/>
    </row>
    <row r="173" spans="1:9" ht="12.75">
      <c r="A173" s="280"/>
      <c r="B173" s="280"/>
      <c r="C173" s="280"/>
      <c r="E173" s="293"/>
      <c r="F173" s="293"/>
      <c r="G173" s="292"/>
      <c r="H173" s="291"/>
      <c r="I173" s="283"/>
    </row>
    <row r="174" spans="1:9" ht="12.75">
      <c r="A174" s="280"/>
      <c r="B174" s="280"/>
      <c r="C174" s="280"/>
      <c r="E174" s="293"/>
      <c r="F174" s="293"/>
      <c r="G174" s="292"/>
      <c r="H174" s="291"/>
      <c r="I174" s="283"/>
    </row>
    <row r="175" spans="1:9" ht="12.75">
      <c r="A175" s="280"/>
      <c r="B175" s="280"/>
      <c r="C175" s="280"/>
      <c r="E175" s="293"/>
      <c r="F175" s="293"/>
      <c r="G175" s="292"/>
      <c r="H175" s="291"/>
      <c r="I175" s="283"/>
    </row>
    <row r="176" spans="1:9" ht="12.75">
      <c r="A176" s="280"/>
      <c r="B176" s="280"/>
      <c r="C176" s="280"/>
      <c r="E176" s="293"/>
      <c r="F176" s="293"/>
      <c r="G176" s="292"/>
      <c r="H176" s="291"/>
      <c r="I176" s="283"/>
    </row>
    <row r="177" spans="1:9" ht="12.75">
      <c r="A177" s="280"/>
      <c r="B177" s="280"/>
      <c r="C177" s="280"/>
      <c r="E177" s="293"/>
      <c r="F177" s="293"/>
      <c r="G177" s="292"/>
      <c r="H177" s="291"/>
      <c r="I177" s="283"/>
    </row>
    <row r="178" spans="1:9" ht="12.75">
      <c r="A178" s="280"/>
      <c r="B178" s="280"/>
      <c r="C178" s="280"/>
      <c r="E178" s="293"/>
      <c r="F178" s="293"/>
      <c r="G178" s="292"/>
      <c r="H178" s="291"/>
      <c r="I178" s="283"/>
    </row>
    <row r="179" spans="1:9" ht="12.75">
      <c r="A179" s="280"/>
      <c r="B179" s="280"/>
      <c r="C179" s="280"/>
      <c r="E179" s="293"/>
      <c r="F179" s="293"/>
      <c r="G179" s="292"/>
      <c r="H179" s="291"/>
      <c r="I179" s="283"/>
    </row>
    <row r="180" spans="1:9" ht="12.75">
      <c r="A180" s="280"/>
      <c r="B180" s="280"/>
      <c r="C180" s="280"/>
      <c r="E180" s="293"/>
      <c r="F180" s="293"/>
      <c r="G180" s="292"/>
      <c r="H180" s="291"/>
      <c r="I180" s="283"/>
    </row>
    <row r="181" spans="1:9" ht="12.75">
      <c r="A181" s="280"/>
      <c r="B181" s="280"/>
      <c r="C181" s="280"/>
      <c r="E181" s="293"/>
      <c r="F181" s="293"/>
      <c r="G181" s="292"/>
      <c r="H181" s="291"/>
      <c r="I181" s="283"/>
    </row>
    <row r="182" spans="1:9" ht="12.75">
      <c r="A182" s="280"/>
      <c r="B182" s="280"/>
      <c r="C182" s="280"/>
      <c r="E182" s="293"/>
      <c r="F182" s="293"/>
      <c r="G182" s="292"/>
      <c r="H182" s="291"/>
      <c r="I182" s="283"/>
    </row>
    <row r="183" spans="1:9" ht="12.75">
      <c r="A183" s="280"/>
      <c r="B183" s="280"/>
      <c r="C183" s="280"/>
      <c r="E183" s="293"/>
      <c r="F183" s="293"/>
      <c r="G183" s="292"/>
      <c r="H183" s="291"/>
      <c r="I183" s="283"/>
    </row>
    <row r="184" spans="1:9" ht="12.75">
      <c r="A184" s="280"/>
      <c r="B184" s="280"/>
      <c r="C184" s="280"/>
      <c r="E184" s="293"/>
      <c r="F184" s="293"/>
      <c r="G184" s="292"/>
      <c r="H184" s="291"/>
      <c r="I184" s="283"/>
    </row>
    <row r="185" spans="1:9" ht="12.75">
      <c r="A185" s="280"/>
      <c r="B185" s="280"/>
      <c r="C185" s="280"/>
      <c r="E185" s="293"/>
      <c r="F185" s="293"/>
      <c r="G185" s="292"/>
      <c r="H185" s="291"/>
      <c r="I185" s="283"/>
    </row>
    <row r="186" spans="1:9" ht="12.75">
      <c r="A186" s="280"/>
      <c r="B186" s="280"/>
      <c r="C186" s="280"/>
      <c r="E186" s="293"/>
      <c r="F186" s="293"/>
      <c r="G186" s="292"/>
      <c r="H186" s="291"/>
      <c r="I186" s="283"/>
    </row>
    <row r="187" spans="1:9" ht="12.75">
      <c r="A187" s="280"/>
      <c r="B187" s="280"/>
      <c r="C187" s="280"/>
      <c r="E187" s="293"/>
      <c r="F187" s="293"/>
      <c r="G187" s="292"/>
      <c r="H187" s="291"/>
      <c r="I187" s="283"/>
    </row>
    <row r="188" spans="1:9" ht="12.75">
      <c r="A188" s="280"/>
      <c r="B188" s="280"/>
      <c r="C188" s="280"/>
      <c r="E188" s="293"/>
      <c r="F188" s="293"/>
      <c r="G188" s="292"/>
      <c r="H188" s="291"/>
      <c r="I188" s="283"/>
    </row>
    <row r="189" spans="1:9" ht="12.75">
      <c r="A189" s="280"/>
      <c r="B189" s="280"/>
      <c r="C189" s="280"/>
      <c r="E189" s="293"/>
      <c r="F189" s="293"/>
      <c r="G189" s="292"/>
      <c r="H189" s="291"/>
      <c r="I189" s="283"/>
    </row>
    <row r="190" spans="1:9" ht="12.75">
      <c r="A190" s="280"/>
      <c r="B190" s="280"/>
      <c r="C190" s="280"/>
      <c r="E190" s="293"/>
      <c r="F190" s="293"/>
      <c r="G190" s="292"/>
      <c r="H190" s="291"/>
      <c r="I190" s="283"/>
    </row>
    <row r="191" spans="1:9" ht="12.75">
      <c r="A191" s="280"/>
      <c r="B191" s="280"/>
      <c r="C191" s="280"/>
      <c r="E191" s="293"/>
      <c r="F191" s="293"/>
      <c r="G191" s="292"/>
      <c r="H191" s="291"/>
      <c r="I191" s="283"/>
    </row>
    <row r="192" spans="1:9" ht="12.75">
      <c r="A192" s="280"/>
      <c r="B192" s="280"/>
      <c r="C192" s="280"/>
      <c r="E192" s="293"/>
      <c r="F192" s="293"/>
      <c r="G192" s="292"/>
      <c r="H192" s="291"/>
      <c r="I192" s="283"/>
    </row>
    <row r="193" spans="1:9" ht="12.75">
      <c r="A193" s="280"/>
      <c r="B193" s="280"/>
      <c r="C193" s="280"/>
      <c r="E193" s="293"/>
      <c r="F193" s="293"/>
      <c r="G193" s="292"/>
      <c r="H193" s="291"/>
      <c r="I193" s="283"/>
    </row>
    <row r="194" spans="1:9" ht="12.75">
      <c r="A194" s="280"/>
      <c r="B194" s="280"/>
      <c r="C194" s="280"/>
      <c r="E194" s="293"/>
      <c r="F194" s="293"/>
      <c r="G194" s="292"/>
      <c r="H194" s="291"/>
      <c r="I194" s="283"/>
    </row>
    <row r="195" spans="1:9" ht="12.75">
      <c r="A195" s="280"/>
      <c r="B195" s="280"/>
      <c r="C195" s="280"/>
      <c r="E195" s="293"/>
      <c r="F195" s="293"/>
      <c r="G195" s="292"/>
      <c r="H195" s="291"/>
      <c r="I195" s="283"/>
    </row>
    <row r="196" spans="1:9" ht="12.75">
      <c r="A196" s="280"/>
      <c r="B196" s="280"/>
      <c r="C196" s="280"/>
      <c r="E196" s="293"/>
      <c r="F196" s="293"/>
      <c r="G196" s="292"/>
      <c r="H196" s="291"/>
      <c r="I196" s="283"/>
    </row>
    <row r="197" spans="1:9" ht="12.75">
      <c r="A197" s="280"/>
      <c r="B197" s="280"/>
      <c r="C197" s="280"/>
      <c r="E197" s="293"/>
      <c r="F197" s="293"/>
      <c r="G197" s="292"/>
      <c r="H197" s="291"/>
      <c r="I197" s="283"/>
    </row>
    <row r="198" spans="1:9" ht="12.75">
      <c r="A198" s="280"/>
      <c r="B198" s="280"/>
      <c r="C198" s="280"/>
      <c r="E198" s="293"/>
      <c r="F198" s="293"/>
      <c r="G198" s="292"/>
      <c r="H198" s="291"/>
      <c r="I198" s="283"/>
    </row>
    <row r="199" spans="1:9" ht="12.75">
      <c r="A199" s="280"/>
      <c r="B199" s="280"/>
      <c r="C199" s="280"/>
      <c r="E199" s="293"/>
      <c r="F199" s="293"/>
      <c r="G199" s="292"/>
      <c r="H199" s="291"/>
      <c r="I199" s="283"/>
    </row>
    <row r="200" spans="1:9" ht="12.75">
      <c r="A200" s="280"/>
      <c r="B200" s="280"/>
      <c r="C200" s="280"/>
      <c r="E200" s="293"/>
      <c r="F200" s="293"/>
      <c r="G200" s="292"/>
      <c r="H200" s="291"/>
      <c r="I200" s="283"/>
    </row>
    <row r="201" spans="1:9" ht="12.75">
      <c r="A201" s="280"/>
      <c r="B201" s="280"/>
      <c r="C201" s="280"/>
      <c r="E201" s="293"/>
      <c r="F201" s="293"/>
      <c r="G201" s="292"/>
      <c r="H201" s="291"/>
      <c r="I201" s="283"/>
    </row>
    <row r="202" spans="1:9" ht="12.75">
      <c r="A202" s="280"/>
      <c r="B202" s="280"/>
      <c r="C202" s="280"/>
      <c r="E202" s="293"/>
      <c r="F202" s="293"/>
      <c r="G202" s="292"/>
      <c r="H202" s="291"/>
      <c r="I202" s="283"/>
    </row>
    <row r="203" spans="1:9" ht="12.75">
      <c r="A203" s="280"/>
      <c r="B203" s="280"/>
      <c r="C203" s="280"/>
      <c r="E203" s="293"/>
      <c r="F203" s="293"/>
      <c r="G203" s="292"/>
      <c r="H203" s="291"/>
      <c r="I203" s="283"/>
    </row>
    <row r="204" spans="1:9" ht="12.75">
      <c r="A204" s="280"/>
      <c r="B204" s="280"/>
      <c r="C204" s="280"/>
      <c r="E204" s="293"/>
      <c r="F204" s="293"/>
      <c r="G204" s="292"/>
      <c r="H204" s="291"/>
      <c r="I204" s="283"/>
    </row>
    <row r="205" spans="1:9" ht="12.75">
      <c r="A205" s="280"/>
      <c r="B205" s="280"/>
      <c r="C205" s="280"/>
      <c r="E205" s="293"/>
      <c r="F205" s="293"/>
      <c r="G205" s="292"/>
      <c r="H205" s="291"/>
      <c r="I205" s="283"/>
    </row>
    <row r="206" spans="1:9" ht="12.75">
      <c r="A206" s="280"/>
      <c r="B206" s="280"/>
      <c r="C206" s="280"/>
      <c r="E206" s="293"/>
      <c r="F206" s="293"/>
      <c r="G206" s="292"/>
      <c r="H206" s="291"/>
      <c r="I206" s="283"/>
    </row>
    <row r="207" spans="1:9" ht="12.75">
      <c r="A207" s="280"/>
      <c r="B207" s="280"/>
      <c r="C207" s="280"/>
      <c r="E207" s="293"/>
      <c r="F207" s="293"/>
      <c r="G207" s="292"/>
      <c r="H207" s="291"/>
      <c r="I207" s="283"/>
    </row>
    <row r="208" spans="1:9" ht="12.75">
      <c r="A208" s="280"/>
      <c r="B208" s="280"/>
      <c r="C208" s="280"/>
      <c r="E208" s="293"/>
      <c r="F208" s="293"/>
      <c r="G208" s="292"/>
      <c r="H208" s="291"/>
      <c r="I208" s="283"/>
    </row>
    <row r="209" spans="1:9" ht="12.75">
      <c r="A209" s="280"/>
      <c r="B209" s="280"/>
      <c r="C209" s="280"/>
      <c r="E209" s="293"/>
      <c r="F209" s="293"/>
      <c r="G209" s="292"/>
      <c r="H209" s="291"/>
      <c r="I209" s="283"/>
    </row>
    <row r="210" spans="1:9" ht="12.75">
      <c r="A210" s="280"/>
      <c r="B210" s="280"/>
      <c r="C210" s="280"/>
      <c r="E210" s="293"/>
      <c r="F210" s="293"/>
      <c r="G210" s="292"/>
      <c r="H210" s="291"/>
      <c r="I210" s="283"/>
    </row>
    <row r="211" spans="1:9" ht="12.75">
      <c r="A211" s="280"/>
      <c r="B211" s="280"/>
      <c r="C211" s="280"/>
      <c r="E211" s="293"/>
      <c r="F211" s="293"/>
      <c r="G211" s="292"/>
      <c r="H211" s="291"/>
      <c r="I211" s="283"/>
    </row>
    <row r="212" spans="1:9" ht="12.75">
      <c r="A212" s="280"/>
      <c r="B212" s="280"/>
      <c r="C212" s="280"/>
      <c r="E212" s="293"/>
      <c r="F212" s="293"/>
      <c r="G212" s="292"/>
      <c r="H212" s="291"/>
      <c r="I212" s="283"/>
    </row>
    <row r="213" spans="1:9" ht="12.75">
      <c r="A213" s="280"/>
      <c r="B213" s="280"/>
      <c r="C213" s="280"/>
      <c r="E213" s="293"/>
      <c r="F213" s="293"/>
      <c r="G213" s="292"/>
      <c r="H213" s="291"/>
      <c r="I213" s="283"/>
    </row>
    <row r="214" spans="1:9" ht="12.75">
      <c r="A214" s="280"/>
      <c r="B214" s="280"/>
      <c r="C214" s="280"/>
      <c r="E214" s="293"/>
      <c r="F214" s="293"/>
      <c r="G214" s="292"/>
      <c r="H214" s="291"/>
      <c r="I214" s="283"/>
    </row>
    <row r="215" spans="1:9" ht="12.75">
      <c r="A215" s="280"/>
      <c r="B215" s="280"/>
      <c r="C215" s="280"/>
      <c r="E215" s="293"/>
      <c r="F215" s="293"/>
      <c r="G215" s="292"/>
      <c r="H215" s="291"/>
      <c r="I215" s="283"/>
    </row>
    <row r="216" spans="1:9" ht="12.75">
      <c r="A216" s="280"/>
      <c r="B216" s="280"/>
      <c r="C216" s="280"/>
      <c r="E216" s="293"/>
      <c r="F216" s="293"/>
      <c r="G216" s="292"/>
      <c r="H216" s="291"/>
      <c r="I216" s="283"/>
    </row>
    <row r="217" spans="1:9" ht="12.75">
      <c r="A217" s="280"/>
      <c r="B217" s="280"/>
      <c r="C217" s="280"/>
      <c r="E217" s="293"/>
      <c r="F217" s="293"/>
      <c r="G217" s="292"/>
      <c r="H217" s="291"/>
      <c r="I217" s="283"/>
    </row>
    <row r="218" spans="1:9" ht="12.75">
      <c r="A218" s="280"/>
      <c r="B218" s="280"/>
      <c r="C218" s="280"/>
      <c r="E218" s="293"/>
      <c r="F218" s="293"/>
      <c r="G218" s="292"/>
      <c r="H218" s="291"/>
      <c r="I218" s="283"/>
    </row>
    <row r="219" spans="1:9" ht="12.75">
      <c r="A219" s="280"/>
      <c r="B219" s="280"/>
      <c r="C219" s="280"/>
      <c r="E219" s="293"/>
      <c r="F219" s="293"/>
      <c r="G219" s="292"/>
      <c r="H219" s="291"/>
      <c r="I219" s="283"/>
    </row>
    <row r="220" spans="1:9" ht="12.75">
      <c r="A220" s="280"/>
      <c r="B220" s="280"/>
      <c r="C220" s="280"/>
      <c r="E220" s="293"/>
      <c r="F220" s="293"/>
      <c r="G220" s="292"/>
      <c r="H220" s="291"/>
      <c r="I220" s="283"/>
    </row>
    <row r="221" spans="1:9" ht="12.75">
      <c r="A221" s="280"/>
      <c r="B221" s="280"/>
      <c r="C221" s="280"/>
      <c r="E221" s="293"/>
      <c r="F221" s="293"/>
      <c r="G221" s="292"/>
      <c r="H221" s="291"/>
      <c r="I221" s="283"/>
    </row>
    <row r="222" spans="1:9" ht="12.75">
      <c r="A222" s="280"/>
      <c r="B222" s="280"/>
      <c r="C222" s="280"/>
      <c r="E222" s="293"/>
      <c r="F222" s="293"/>
      <c r="G222" s="292"/>
      <c r="H222" s="291"/>
      <c r="I222" s="283"/>
    </row>
    <row r="223" spans="1:9" ht="12.75">
      <c r="A223" s="280"/>
      <c r="B223" s="280"/>
      <c r="C223" s="280"/>
      <c r="E223" s="293"/>
      <c r="F223" s="293"/>
      <c r="G223" s="292"/>
      <c r="H223" s="291"/>
      <c r="I223" s="283"/>
    </row>
    <row r="224" spans="1:9" ht="12.75">
      <c r="A224" s="280"/>
      <c r="B224" s="280"/>
      <c r="C224" s="280"/>
      <c r="E224" s="293"/>
      <c r="F224" s="293"/>
      <c r="G224" s="292"/>
      <c r="H224" s="291"/>
      <c r="I224" s="283"/>
    </row>
    <row r="225" spans="1:9" ht="12.75">
      <c r="A225" s="280"/>
      <c r="B225" s="280"/>
      <c r="C225" s="280"/>
      <c r="E225" s="293"/>
      <c r="F225" s="293"/>
      <c r="G225" s="292"/>
      <c r="H225" s="291"/>
      <c r="I225" s="283"/>
    </row>
    <row r="226" spans="1:9" ht="12.75">
      <c r="A226" s="280"/>
      <c r="B226" s="280"/>
      <c r="C226" s="280"/>
      <c r="E226" s="293"/>
      <c r="F226" s="293"/>
      <c r="G226" s="292"/>
      <c r="H226" s="291"/>
      <c r="I226" s="283"/>
    </row>
    <row r="227" spans="1:9" ht="12.75">
      <c r="A227" s="280"/>
      <c r="B227" s="280"/>
      <c r="C227" s="280"/>
      <c r="E227" s="293"/>
      <c r="F227" s="293"/>
      <c r="G227" s="292"/>
      <c r="H227" s="291"/>
      <c r="I227" s="283"/>
    </row>
    <row r="228" spans="1:9" ht="12.75">
      <c r="A228" s="280"/>
      <c r="B228" s="280"/>
      <c r="C228" s="280"/>
      <c r="E228" s="293"/>
      <c r="F228" s="293"/>
      <c r="G228" s="292"/>
      <c r="H228" s="291"/>
      <c r="I228" s="283"/>
    </row>
    <row r="229" spans="1:9" ht="12.75">
      <c r="A229" s="280"/>
      <c r="B229" s="280"/>
      <c r="C229" s="280"/>
      <c r="E229" s="293"/>
      <c r="F229" s="293"/>
      <c r="G229" s="292"/>
      <c r="H229" s="291"/>
      <c r="I229" s="283"/>
    </row>
    <row r="230" spans="1:9" ht="12.75">
      <c r="A230" s="280"/>
      <c r="B230" s="280"/>
      <c r="C230" s="280"/>
      <c r="E230" s="293"/>
      <c r="F230" s="293"/>
      <c r="G230" s="292"/>
      <c r="H230" s="291"/>
      <c r="I230" s="283"/>
    </row>
    <row r="231" spans="1:9" ht="12.75">
      <c r="A231" s="280"/>
      <c r="B231" s="280"/>
      <c r="C231" s="280"/>
      <c r="E231" s="293"/>
      <c r="F231" s="293"/>
      <c r="G231" s="292"/>
      <c r="H231" s="291"/>
      <c r="I231" s="283"/>
    </row>
    <row r="232" spans="1:9" ht="12.75">
      <c r="A232" s="280"/>
      <c r="B232" s="280"/>
      <c r="C232" s="280"/>
      <c r="E232" s="293"/>
      <c r="F232" s="293"/>
      <c r="G232" s="292"/>
      <c r="H232" s="291"/>
      <c r="I232" s="283"/>
    </row>
    <row r="233" spans="1:9" ht="12.75">
      <c r="A233" s="280"/>
      <c r="B233" s="280"/>
      <c r="C233" s="280"/>
      <c r="E233" s="293"/>
      <c r="F233" s="293"/>
      <c r="G233" s="292"/>
      <c r="H233" s="291"/>
      <c r="I233" s="283"/>
    </row>
    <row r="234" spans="1:9" ht="12.75">
      <c r="A234" s="280"/>
      <c r="B234" s="280"/>
      <c r="C234" s="280"/>
      <c r="E234" s="293"/>
      <c r="F234" s="293"/>
      <c r="G234" s="292"/>
      <c r="H234" s="291"/>
      <c r="I234" s="283"/>
    </row>
    <row r="235" spans="1:9" ht="12.75">
      <c r="A235" s="280"/>
      <c r="B235" s="280"/>
      <c r="C235" s="280"/>
      <c r="E235" s="293"/>
      <c r="F235" s="293"/>
      <c r="G235" s="292"/>
      <c r="H235" s="291"/>
      <c r="I235" s="283"/>
    </row>
    <row r="236" spans="1:9" ht="12.75">
      <c r="A236" s="280"/>
      <c r="B236" s="280"/>
      <c r="C236" s="280"/>
      <c r="E236" s="293"/>
      <c r="F236" s="293"/>
      <c r="G236" s="292"/>
      <c r="H236" s="291"/>
      <c r="I236" s="283"/>
    </row>
    <row r="237" spans="1:9" ht="12.75">
      <c r="A237" s="280"/>
      <c r="B237" s="280"/>
      <c r="C237" s="280"/>
      <c r="E237" s="293"/>
      <c r="F237" s="293"/>
      <c r="G237" s="292"/>
      <c r="H237" s="291"/>
      <c r="I237" s="283"/>
    </row>
    <row r="238" spans="1:9" ht="12.75">
      <c r="A238" s="280"/>
      <c r="B238" s="280"/>
      <c r="C238" s="280"/>
      <c r="E238" s="293"/>
      <c r="F238" s="293"/>
      <c r="G238" s="292"/>
      <c r="H238" s="291"/>
      <c r="I238" s="283"/>
    </row>
    <row r="239" spans="1:9" ht="12.75">
      <c r="A239" s="280"/>
      <c r="B239" s="280"/>
      <c r="C239" s="280"/>
      <c r="E239" s="293"/>
      <c r="F239" s="293"/>
      <c r="G239" s="292"/>
      <c r="H239" s="291"/>
      <c r="I239" s="283"/>
    </row>
    <row r="240" spans="1:9" ht="12.75">
      <c r="A240" s="280"/>
      <c r="B240" s="280"/>
      <c r="C240" s="280"/>
      <c r="E240" s="293"/>
      <c r="F240" s="293"/>
      <c r="G240" s="292"/>
      <c r="H240" s="291"/>
      <c r="I240" s="283"/>
    </row>
    <row r="241" spans="1:9" ht="12.75">
      <c r="A241" s="280"/>
      <c r="B241" s="280"/>
      <c r="C241" s="280"/>
      <c r="E241" s="293"/>
      <c r="F241" s="293"/>
      <c r="G241" s="292"/>
      <c r="H241" s="291"/>
      <c r="I241" s="283"/>
    </row>
    <row r="242" spans="1:9" ht="12.75">
      <c r="A242" s="280"/>
      <c r="B242" s="280"/>
      <c r="C242" s="280"/>
      <c r="E242" s="293"/>
      <c r="F242" s="293"/>
      <c r="G242" s="292"/>
      <c r="H242" s="291"/>
      <c r="I242" s="283"/>
    </row>
    <row r="243" spans="1:9" ht="12.75">
      <c r="A243" s="280"/>
      <c r="B243" s="280"/>
      <c r="C243" s="280"/>
      <c r="E243" s="293"/>
      <c r="F243" s="293"/>
      <c r="G243" s="292"/>
      <c r="H243" s="291"/>
      <c r="I243" s="283"/>
    </row>
    <row r="244" spans="1:9" ht="12.75">
      <c r="A244" s="280"/>
      <c r="B244" s="280"/>
      <c r="C244" s="280"/>
      <c r="E244" s="293"/>
      <c r="F244" s="293"/>
      <c r="G244" s="292"/>
      <c r="H244" s="291"/>
      <c r="I244" s="283"/>
    </row>
    <row r="245" spans="1:9" ht="12.75">
      <c r="A245" s="280"/>
      <c r="B245" s="280"/>
      <c r="C245" s="280"/>
      <c r="E245" s="293"/>
      <c r="F245" s="293"/>
      <c r="G245" s="292"/>
      <c r="H245" s="291"/>
      <c r="I245" s="283"/>
    </row>
    <row r="246" spans="1:9" ht="12.75">
      <c r="A246" s="280"/>
      <c r="B246" s="280"/>
      <c r="C246" s="280"/>
      <c r="E246" s="293"/>
      <c r="F246" s="293"/>
      <c r="G246" s="292"/>
      <c r="H246" s="291"/>
      <c r="I246" s="283"/>
    </row>
    <row r="247" spans="1:9" ht="12.75">
      <c r="A247" s="280"/>
      <c r="B247" s="280"/>
      <c r="C247" s="280"/>
      <c r="E247" s="293"/>
      <c r="F247" s="293"/>
      <c r="G247" s="292"/>
      <c r="H247" s="291"/>
      <c r="I247" s="283"/>
    </row>
    <row r="248" spans="1:9" ht="12.75">
      <c r="A248" s="280"/>
      <c r="B248" s="280"/>
      <c r="C248" s="280"/>
      <c r="E248" s="293"/>
      <c r="F248" s="293"/>
      <c r="G248" s="292"/>
      <c r="H248" s="291"/>
      <c r="I248" s="283"/>
    </row>
    <row r="249" spans="1:9" ht="12.75">
      <c r="A249" s="280"/>
      <c r="B249" s="280"/>
      <c r="C249" s="280"/>
      <c r="E249" s="293"/>
      <c r="F249" s="293"/>
      <c r="G249" s="292"/>
      <c r="H249" s="291"/>
      <c r="I249" s="283"/>
    </row>
    <row r="250" spans="1:9" ht="12.75">
      <c r="A250" s="280"/>
      <c r="B250" s="280"/>
      <c r="C250" s="280"/>
      <c r="E250" s="293"/>
      <c r="F250" s="293"/>
      <c r="G250" s="292"/>
      <c r="H250" s="291"/>
      <c r="I250" s="283"/>
    </row>
    <row r="251" spans="1:9" ht="12.75">
      <c r="A251" s="280"/>
      <c r="B251" s="280"/>
      <c r="C251" s="280"/>
      <c r="E251" s="293"/>
      <c r="F251" s="293"/>
      <c r="G251" s="292"/>
      <c r="H251" s="291"/>
      <c r="I251" s="283"/>
    </row>
    <row r="252" spans="1:9" ht="12.75">
      <c r="A252" s="280"/>
      <c r="B252" s="280"/>
      <c r="C252" s="280"/>
      <c r="E252" s="293"/>
      <c r="F252" s="293"/>
      <c r="G252" s="292"/>
      <c r="H252" s="291"/>
      <c r="I252" s="283"/>
    </row>
    <row r="253" spans="1:9" ht="12.75">
      <c r="A253" s="280"/>
      <c r="B253" s="280"/>
      <c r="C253" s="280"/>
      <c r="E253" s="293"/>
      <c r="F253" s="293"/>
      <c r="G253" s="292"/>
      <c r="H253" s="291"/>
      <c r="I253" s="283"/>
    </row>
    <row r="254" spans="1:9" ht="12.75">
      <c r="A254" s="280"/>
      <c r="B254" s="280"/>
      <c r="C254" s="280"/>
      <c r="E254" s="293"/>
      <c r="F254" s="293"/>
      <c r="G254" s="292"/>
      <c r="H254" s="291"/>
      <c r="I254" s="283"/>
    </row>
    <row r="255" spans="1:9" ht="12.75">
      <c r="A255" s="280"/>
      <c r="B255" s="280"/>
      <c r="C255" s="280"/>
      <c r="E255" s="293"/>
      <c r="F255" s="293"/>
      <c r="G255" s="292"/>
      <c r="H255" s="291"/>
      <c r="I255" s="283"/>
    </row>
    <row r="256" spans="1:9" ht="12.75">
      <c r="A256" s="280"/>
      <c r="B256" s="280"/>
      <c r="C256" s="280"/>
      <c r="E256" s="293"/>
      <c r="F256" s="293"/>
      <c r="G256" s="292"/>
      <c r="H256" s="291"/>
      <c r="I256" s="283"/>
    </row>
    <row r="257" spans="1:9" ht="12.75">
      <c r="A257" s="280"/>
      <c r="B257" s="280"/>
      <c r="C257" s="280"/>
      <c r="E257" s="293"/>
      <c r="F257" s="293"/>
      <c r="G257" s="292"/>
      <c r="H257" s="291"/>
      <c r="I257" s="283"/>
    </row>
    <row r="258" spans="1:9" ht="12.75">
      <c r="A258" s="280"/>
      <c r="B258" s="280"/>
      <c r="C258" s="280"/>
      <c r="E258" s="293"/>
      <c r="F258" s="293"/>
      <c r="G258" s="292"/>
      <c r="H258" s="291"/>
      <c r="I258" s="283"/>
    </row>
    <row r="259" spans="1:9" ht="12.75">
      <c r="A259" s="280"/>
      <c r="B259" s="280"/>
      <c r="C259" s="280"/>
      <c r="E259" s="293"/>
      <c r="F259" s="293"/>
      <c r="G259" s="292"/>
      <c r="H259" s="291"/>
      <c r="I259" s="283"/>
    </row>
    <row r="260" spans="1:9" ht="12.75">
      <c r="A260" s="280"/>
      <c r="B260" s="280"/>
      <c r="C260" s="280"/>
      <c r="E260" s="293"/>
      <c r="F260" s="293"/>
      <c r="G260" s="292"/>
      <c r="H260" s="291"/>
      <c r="I260" s="283"/>
    </row>
    <row r="261" spans="1:9" ht="12.75">
      <c r="A261" s="280"/>
      <c r="B261" s="280"/>
      <c r="C261" s="280"/>
      <c r="E261" s="293"/>
      <c r="F261" s="293"/>
      <c r="G261" s="292"/>
      <c r="H261" s="291"/>
      <c r="I261" s="283"/>
    </row>
    <row r="262" spans="1:9" ht="12.75">
      <c r="A262" s="280"/>
      <c r="B262" s="280"/>
      <c r="C262" s="280"/>
      <c r="E262" s="293"/>
      <c r="F262" s="293"/>
      <c r="G262" s="292"/>
      <c r="H262" s="291"/>
      <c r="I262" s="283"/>
    </row>
    <row r="263" spans="1:9" ht="12.75">
      <c r="A263" s="280"/>
      <c r="B263" s="280"/>
      <c r="C263" s="280"/>
      <c r="E263" s="293"/>
      <c r="F263" s="293"/>
      <c r="G263" s="292"/>
      <c r="H263" s="291"/>
      <c r="I263" s="283"/>
    </row>
    <row r="264" spans="1:9" ht="12.75">
      <c r="A264" s="280"/>
      <c r="B264" s="280"/>
      <c r="C264" s="280"/>
      <c r="E264" s="293"/>
      <c r="F264" s="293"/>
      <c r="G264" s="292"/>
      <c r="H264" s="291"/>
      <c r="I264" s="283"/>
    </row>
    <row r="265" spans="1:9" ht="12.75">
      <c r="A265" s="280"/>
      <c r="B265" s="280"/>
      <c r="C265" s="280"/>
      <c r="E265" s="293"/>
      <c r="F265" s="293"/>
      <c r="G265" s="292"/>
      <c r="H265" s="291"/>
      <c r="I265" s="283"/>
    </row>
    <row r="266" spans="1:9" ht="12.75">
      <c r="A266" s="280"/>
      <c r="B266" s="280"/>
      <c r="C266" s="280"/>
      <c r="E266" s="293"/>
      <c r="F266" s="293"/>
      <c r="G266" s="292"/>
      <c r="H266" s="291"/>
      <c r="I266" s="283"/>
    </row>
    <row r="267" spans="1:9" ht="12.75">
      <c r="A267" s="280"/>
      <c r="B267" s="280"/>
      <c r="C267" s="280"/>
      <c r="E267" s="293"/>
      <c r="F267" s="293"/>
      <c r="G267" s="292"/>
      <c r="H267" s="291"/>
      <c r="I267" s="283"/>
    </row>
    <row r="268" spans="1:9" ht="12.75">
      <c r="A268" s="280"/>
      <c r="B268" s="280"/>
      <c r="C268" s="280"/>
      <c r="E268" s="293"/>
      <c r="F268" s="293"/>
      <c r="G268" s="292"/>
      <c r="H268" s="291"/>
      <c r="I268" s="283"/>
    </row>
    <row r="269" spans="1:9" ht="12.75">
      <c r="A269" s="280"/>
      <c r="B269" s="280"/>
      <c r="C269" s="280"/>
      <c r="E269" s="293"/>
      <c r="F269" s="293"/>
      <c r="G269" s="292"/>
      <c r="H269" s="291"/>
      <c r="I269" s="283"/>
    </row>
    <row r="270" spans="1:9" ht="12.75">
      <c r="A270" s="280"/>
      <c r="B270" s="280"/>
      <c r="C270" s="280"/>
      <c r="E270" s="293"/>
      <c r="F270" s="293"/>
      <c r="G270" s="292"/>
      <c r="H270" s="291"/>
      <c r="I270" s="283"/>
    </row>
    <row r="271" spans="1:9" ht="12.75">
      <c r="A271" s="280"/>
      <c r="B271" s="280"/>
      <c r="C271" s="280"/>
      <c r="E271" s="293"/>
      <c r="F271" s="293"/>
      <c r="G271" s="292"/>
      <c r="H271" s="291"/>
      <c r="I271" s="283"/>
    </row>
    <row r="272" spans="1:9" ht="12.75">
      <c r="A272" s="280"/>
      <c r="B272" s="280"/>
      <c r="C272" s="280"/>
      <c r="E272" s="293"/>
      <c r="F272" s="293"/>
      <c r="G272" s="292"/>
      <c r="H272" s="291"/>
      <c r="I272" s="283"/>
    </row>
    <row r="273" spans="1:9" ht="12.75">
      <c r="A273" s="280"/>
      <c r="B273" s="280"/>
      <c r="C273" s="280"/>
      <c r="E273" s="293"/>
      <c r="F273" s="293"/>
      <c r="G273" s="292"/>
      <c r="H273" s="291"/>
      <c r="I273" s="283"/>
    </row>
    <row r="274" spans="1:9" ht="12.75">
      <c r="A274" s="280"/>
      <c r="B274" s="280"/>
      <c r="C274" s="280"/>
      <c r="E274" s="293"/>
      <c r="F274" s="293"/>
      <c r="G274" s="292"/>
      <c r="H274" s="291"/>
      <c r="I274" s="283"/>
    </row>
    <row r="275" spans="1:9" ht="12.75">
      <c r="A275" s="280"/>
      <c r="B275" s="280"/>
      <c r="C275" s="280"/>
      <c r="E275" s="293"/>
      <c r="F275" s="293"/>
      <c r="G275" s="292"/>
      <c r="H275" s="291"/>
      <c r="I275" s="283"/>
    </row>
    <row r="276" spans="1:9" ht="12.75">
      <c r="A276" s="280"/>
      <c r="B276" s="280"/>
      <c r="C276" s="280"/>
      <c r="E276" s="293"/>
      <c r="F276" s="293"/>
      <c r="G276" s="292"/>
      <c r="H276" s="291"/>
      <c r="I276" s="283"/>
    </row>
    <row r="277" spans="1:9" ht="12.75">
      <c r="A277" s="280"/>
      <c r="B277" s="280"/>
      <c r="C277" s="280"/>
      <c r="E277" s="293"/>
      <c r="F277" s="293"/>
      <c r="G277" s="292"/>
      <c r="H277" s="291"/>
      <c r="I277" s="283"/>
    </row>
    <row r="278" spans="1:9" ht="12.75">
      <c r="A278" s="280"/>
      <c r="B278" s="280"/>
      <c r="C278" s="280"/>
      <c r="E278" s="293"/>
      <c r="F278" s="293"/>
      <c r="G278" s="292"/>
      <c r="H278" s="291"/>
      <c r="I278" s="283"/>
    </row>
    <row r="279" spans="1:9" ht="12.75">
      <c r="A279" s="280"/>
      <c r="B279" s="280"/>
      <c r="C279" s="280"/>
      <c r="E279" s="293"/>
      <c r="F279" s="293"/>
      <c r="G279" s="292"/>
      <c r="H279" s="291"/>
      <c r="I279" s="283"/>
    </row>
    <row r="280" spans="1:9" ht="12.75">
      <c r="A280" s="280"/>
      <c r="B280" s="280"/>
      <c r="C280" s="280"/>
      <c r="E280" s="293"/>
      <c r="F280" s="293"/>
      <c r="G280" s="292"/>
      <c r="H280" s="291"/>
      <c r="I280" s="283"/>
    </row>
    <row r="281" spans="1:9" ht="12.75">
      <c r="A281" s="280"/>
      <c r="B281" s="280"/>
      <c r="C281" s="280"/>
      <c r="E281" s="293"/>
      <c r="F281" s="293"/>
      <c r="G281" s="292"/>
      <c r="H281" s="291"/>
      <c r="I281" s="283"/>
    </row>
    <row r="282" spans="1:9" ht="12.75">
      <c r="A282" s="280"/>
      <c r="B282" s="280"/>
      <c r="C282" s="280"/>
      <c r="E282" s="293"/>
      <c r="F282" s="293"/>
      <c r="G282" s="292"/>
      <c r="H282" s="291"/>
      <c r="I282" s="283"/>
    </row>
    <row r="283" spans="1:9" ht="12.75">
      <c r="A283" s="280"/>
      <c r="B283" s="280"/>
      <c r="C283" s="280"/>
      <c r="E283" s="293"/>
      <c r="F283" s="293"/>
      <c r="G283" s="292"/>
      <c r="H283" s="291"/>
      <c r="I283" s="283"/>
    </row>
    <row r="284" spans="1:9" ht="12.75">
      <c r="A284" s="280"/>
      <c r="B284" s="280"/>
      <c r="C284" s="280"/>
      <c r="E284" s="293"/>
      <c r="F284" s="293"/>
      <c r="G284" s="292"/>
      <c r="H284" s="291"/>
      <c r="I284" s="283"/>
    </row>
    <row r="285" spans="1:9" ht="12.75">
      <c r="A285" s="280"/>
      <c r="B285" s="280"/>
      <c r="C285" s="280"/>
      <c r="E285" s="293"/>
      <c r="F285" s="293"/>
      <c r="G285" s="292"/>
      <c r="H285" s="291"/>
      <c r="I285" s="283"/>
    </row>
    <row r="286" spans="1:9" ht="12.75">
      <c r="A286" s="280"/>
      <c r="B286" s="280"/>
      <c r="C286" s="280"/>
      <c r="E286" s="293"/>
      <c r="F286" s="293"/>
      <c r="G286" s="292"/>
      <c r="H286" s="291"/>
      <c r="I286" s="283"/>
    </row>
    <row r="287" spans="1:9" ht="12.75">
      <c r="A287" s="280"/>
      <c r="B287" s="280"/>
      <c r="C287" s="280"/>
      <c r="E287" s="293"/>
      <c r="F287" s="293"/>
      <c r="G287" s="292"/>
      <c r="H287" s="291"/>
      <c r="I287" s="283"/>
    </row>
    <row r="288" spans="1:9" ht="12.75">
      <c r="A288" s="280"/>
      <c r="B288" s="280"/>
      <c r="C288" s="280"/>
      <c r="E288" s="293"/>
      <c r="F288" s="293"/>
      <c r="G288" s="292"/>
      <c r="H288" s="291"/>
      <c r="I288" s="283"/>
    </row>
    <row r="289" spans="1:9" ht="12.75">
      <c r="A289" s="280"/>
      <c r="B289" s="280"/>
      <c r="C289" s="280"/>
      <c r="E289" s="293"/>
      <c r="F289" s="293"/>
      <c r="G289" s="292"/>
      <c r="H289" s="291"/>
      <c r="I289" s="283"/>
    </row>
    <row r="290" spans="1:9" ht="12.75">
      <c r="A290" s="280"/>
      <c r="B290" s="280"/>
      <c r="C290" s="280"/>
      <c r="E290" s="293"/>
      <c r="F290" s="293"/>
      <c r="G290" s="292"/>
      <c r="H290" s="291"/>
      <c r="I290" s="283"/>
    </row>
    <row r="291" spans="1:9" ht="12.75">
      <c r="A291" s="280"/>
      <c r="B291" s="280"/>
      <c r="C291" s="280"/>
      <c r="E291" s="293"/>
      <c r="F291" s="293"/>
      <c r="G291" s="292"/>
      <c r="H291" s="291"/>
      <c r="I291" s="283"/>
    </row>
    <row r="292" spans="1:9" ht="12.75">
      <c r="A292" s="280"/>
      <c r="B292" s="280"/>
      <c r="C292" s="280"/>
      <c r="E292" s="293"/>
      <c r="F292" s="293"/>
      <c r="G292" s="292"/>
      <c r="H292" s="291"/>
      <c r="I292" s="283"/>
    </row>
    <row r="293" spans="1:9" ht="12.75">
      <c r="A293" s="280"/>
      <c r="B293" s="280"/>
      <c r="C293" s="280"/>
      <c r="E293" s="293"/>
      <c r="F293" s="293"/>
      <c r="G293" s="292"/>
      <c r="H293" s="291"/>
      <c r="I293" s="283"/>
    </row>
    <row r="294" spans="1:9" ht="12.75">
      <c r="A294" s="280"/>
      <c r="B294" s="280"/>
      <c r="C294" s="280"/>
      <c r="E294" s="293"/>
      <c r="F294" s="293"/>
      <c r="G294" s="292"/>
      <c r="H294" s="291"/>
      <c r="I294" s="283"/>
    </row>
    <row r="295" spans="1:9" ht="12.75">
      <c r="A295" s="280"/>
      <c r="B295" s="280"/>
      <c r="C295" s="280"/>
      <c r="E295" s="293"/>
      <c r="F295" s="293"/>
      <c r="G295" s="292"/>
      <c r="H295" s="291"/>
      <c r="I295" s="283"/>
    </row>
    <row r="296" spans="1:9" ht="12.75">
      <c r="A296" s="280"/>
      <c r="B296" s="280"/>
      <c r="C296" s="280"/>
      <c r="E296" s="293"/>
      <c r="F296" s="293"/>
      <c r="G296" s="292"/>
      <c r="H296" s="291"/>
      <c r="I296" s="283"/>
    </row>
    <row r="297" spans="1:9" ht="12.75">
      <c r="A297" s="280"/>
      <c r="B297" s="280"/>
      <c r="C297" s="280"/>
      <c r="E297" s="293"/>
      <c r="F297" s="293"/>
      <c r="G297" s="292"/>
      <c r="H297" s="291"/>
      <c r="I297" s="283"/>
    </row>
    <row r="298" spans="1:9" ht="12.75">
      <c r="A298" s="280"/>
      <c r="B298" s="280"/>
      <c r="C298" s="280"/>
      <c r="E298" s="293"/>
      <c r="F298" s="293"/>
      <c r="G298" s="292"/>
      <c r="H298" s="291"/>
      <c r="I298" s="283"/>
    </row>
    <row r="299" spans="1:9" ht="12.75">
      <c r="A299" s="280"/>
      <c r="B299" s="280"/>
      <c r="C299" s="280"/>
      <c r="E299" s="293"/>
      <c r="F299" s="293"/>
      <c r="G299" s="292"/>
      <c r="H299" s="291"/>
      <c r="I299" s="283"/>
    </row>
    <row r="300" spans="1:9" ht="12.75">
      <c r="A300" s="280"/>
      <c r="B300" s="280"/>
      <c r="C300" s="280"/>
      <c r="E300" s="293"/>
      <c r="F300" s="293"/>
      <c r="G300" s="292"/>
      <c r="H300" s="291"/>
      <c r="I300" s="283"/>
    </row>
    <row r="301" spans="1:9" ht="12.75">
      <c r="A301" s="280"/>
      <c r="B301" s="280"/>
      <c r="C301" s="280"/>
      <c r="E301" s="293"/>
      <c r="F301" s="293"/>
      <c r="G301" s="292"/>
      <c r="H301" s="291"/>
      <c r="I301" s="283"/>
    </row>
    <row r="302" spans="1:9" ht="12.75">
      <c r="A302" s="280"/>
      <c r="B302" s="280"/>
      <c r="C302" s="280"/>
      <c r="E302" s="293"/>
      <c r="F302" s="293"/>
      <c r="G302" s="292"/>
      <c r="H302" s="291"/>
      <c r="I302" s="283"/>
    </row>
    <row r="303" spans="1:9" ht="12.75">
      <c r="A303" s="280"/>
      <c r="B303" s="280"/>
      <c r="C303" s="280"/>
      <c r="E303" s="293"/>
      <c r="F303" s="293"/>
      <c r="G303" s="292"/>
      <c r="H303" s="291"/>
      <c r="I303" s="283"/>
    </row>
    <row r="304" spans="1:9" ht="12.75">
      <c r="A304" s="280"/>
      <c r="B304" s="280"/>
      <c r="C304" s="280"/>
      <c r="E304" s="293"/>
      <c r="F304" s="293"/>
      <c r="G304" s="292"/>
      <c r="H304" s="291"/>
      <c r="I304" s="283"/>
    </row>
    <row r="305" spans="1:9" ht="12.75">
      <c r="A305" s="280"/>
      <c r="B305" s="280"/>
      <c r="C305" s="280"/>
      <c r="E305" s="293"/>
      <c r="F305" s="293"/>
      <c r="G305" s="292"/>
      <c r="H305" s="291"/>
      <c r="I305" s="283"/>
    </row>
    <row r="306" spans="1:9" ht="12.75">
      <c r="A306" s="280"/>
      <c r="B306" s="280"/>
      <c r="C306" s="280"/>
      <c r="E306" s="293"/>
      <c r="F306" s="293"/>
      <c r="G306" s="292"/>
      <c r="H306" s="291"/>
      <c r="I306" s="283"/>
    </row>
    <row r="307" spans="1:9" ht="12.75">
      <c r="A307" s="280"/>
      <c r="B307" s="280"/>
      <c r="C307" s="280"/>
      <c r="E307" s="293"/>
      <c r="F307" s="293"/>
      <c r="G307" s="292"/>
      <c r="H307" s="291"/>
      <c r="I307" s="283"/>
    </row>
    <row r="308" spans="1:9" ht="12.75">
      <c r="A308" s="280"/>
      <c r="B308" s="280"/>
      <c r="C308" s="280"/>
      <c r="E308" s="293"/>
      <c r="F308" s="293"/>
      <c r="G308" s="292"/>
      <c r="H308" s="291"/>
      <c r="I308" s="283"/>
    </row>
    <row r="309" spans="1:9" ht="12.75">
      <c r="A309" s="280"/>
      <c r="B309" s="280"/>
      <c r="C309" s="280"/>
      <c r="E309" s="293"/>
      <c r="F309" s="293"/>
      <c r="G309" s="292"/>
      <c r="H309" s="291"/>
      <c r="I309" s="283"/>
    </row>
    <row r="310" spans="1:9" ht="12.75">
      <c r="A310" s="280"/>
      <c r="B310" s="280"/>
      <c r="C310" s="280"/>
      <c r="E310" s="293"/>
      <c r="F310" s="293"/>
      <c r="G310" s="292"/>
      <c r="H310" s="291"/>
      <c r="I310" s="283"/>
    </row>
    <row r="311" spans="1:9" ht="12.75">
      <c r="A311" s="280"/>
      <c r="B311" s="280"/>
      <c r="C311" s="280"/>
      <c r="E311" s="293"/>
      <c r="F311" s="293"/>
      <c r="G311" s="292"/>
      <c r="H311" s="291"/>
      <c r="I311" s="283"/>
    </row>
    <row r="312" spans="1:9" ht="12.75">
      <c r="A312" s="280"/>
      <c r="B312" s="280"/>
      <c r="C312" s="280"/>
      <c r="E312" s="293"/>
      <c r="F312" s="293"/>
      <c r="G312" s="292"/>
      <c r="H312" s="291"/>
      <c r="I312" s="283"/>
    </row>
    <row r="313" spans="1:9" ht="12.75">
      <c r="A313" s="280"/>
      <c r="B313" s="280"/>
      <c r="C313" s="280"/>
      <c r="E313" s="293"/>
      <c r="F313" s="293"/>
      <c r="G313" s="292"/>
      <c r="H313" s="291"/>
      <c r="I313" s="283"/>
    </row>
    <row r="314" spans="1:9" ht="12.75">
      <c r="A314" s="280"/>
      <c r="B314" s="280"/>
      <c r="C314" s="280"/>
      <c r="E314" s="293"/>
      <c r="F314" s="293"/>
      <c r="G314" s="292"/>
      <c r="H314" s="291"/>
      <c r="I314" s="283"/>
    </row>
    <row r="315" spans="1:9" ht="12.75">
      <c r="A315" s="280"/>
      <c r="B315" s="280"/>
      <c r="C315" s="280"/>
      <c r="E315" s="293"/>
      <c r="F315" s="293"/>
      <c r="G315" s="292"/>
      <c r="H315" s="291"/>
      <c r="I315" s="283"/>
    </row>
    <row r="316" spans="1:9" ht="12.75">
      <c r="A316" s="280"/>
      <c r="B316" s="280"/>
      <c r="C316" s="280"/>
      <c r="E316" s="293"/>
      <c r="F316" s="293"/>
      <c r="G316" s="292"/>
      <c r="H316" s="291"/>
      <c r="I316" s="283"/>
    </row>
    <row r="317" spans="1:9" ht="12.75">
      <c r="A317" s="280"/>
      <c r="B317" s="280"/>
      <c r="C317" s="280"/>
      <c r="E317" s="293"/>
      <c r="F317" s="293"/>
      <c r="G317" s="292"/>
      <c r="H317" s="291"/>
      <c r="I317" s="283"/>
    </row>
    <row r="318" spans="1:9" ht="12.75">
      <c r="A318" s="280"/>
      <c r="B318" s="280"/>
      <c r="C318" s="280"/>
      <c r="E318" s="293"/>
      <c r="F318" s="293"/>
      <c r="G318" s="292"/>
      <c r="H318" s="291"/>
      <c r="I318" s="283"/>
    </row>
    <row r="319" spans="1:9" ht="12.75">
      <c r="A319" s="280"/>
      <c r="B319" s="280"/>
      <c r="C319" s="280"/>
      <c r="E319" s="293"/>
      <c r="F319" s="293"/>
      <c r="G319" s="292"/>
      <c r="H319" s="291"/>
      <c r="I319" s="283"/>
    </row>
    <row r="320" spans="1:9" ht="12.75">
      <c r="A320" s="280"/>
      <c r="B320" s="280"/>
      <c r="C320" s="280"/>
      <c r="E320" s="293"/>
      <c r="F320" s="293"/>
      <c r="G320" s="292"/>
      <c r="H320" s="291"/>
      <c r="I320" s="283"/>
    </row>
    <row r="321" spans="1:9" ht="12.75">
      <c r="A321" s="280"/>
      <c r="B321" s="280"/>
      <c r="C321" s="280"/>
      <c r="E321" s="293"/>
      <c r="F321" s="293"/>
      <c r="G321" s="292"/>
      <c r="H321" s="291"/>
      <c r="I321" s="283"/>
    </row>
    <row r="322" spans="1:9" ht="12.75">
      <c r="A322" s="280"/>
      <c r="B322" s="280"/>
      <c r="C322" s="280"/>
      <c r="E322" s="293"/>
      <c r="F322" s="293"/>
      <c r="G322" s="292"/>
      <c r="H322" s="291"/>
      <c r="I322" s="283"/>
    </row>
    <row r="323" spans="1:9" ht="12.75">
      <c r="A323" s="280"/>
      <c r="B323" s="280"/>
      <c r="C323" s="280"/>
      <c r="E323" s="293"/>
      <c r="F323" s="293"/>
      <c r="G323" s="292"/>
      <c r="H323" s="291"/>
      <c r="I323" s="283"/>
    </row>
    <row r="324" spans="1:9" ht="12.75">
      <c r="A324" s="280"/>
      <c r="B324" s="280"/>
      <c r="C324" s="280"/>
      <c r="E324" s="293"/>
      <c r="F324" s="293"/>
      <c r="G324" s="292"/>
      <c r="H324" s="291"/>
      <c r="I324" s="283"/>
    </row>
    <row r="325" spans="1:9" ht="12.75">
      <c r="A325" s="280"/>
      <c r="B325" s="280"/>
      <c r="C325" s="280"/>
      <c r="E325" s="293"/>
      <c r="F325" s="293"/>
      <c r="G325" s="292"/>
      <c r="H325" s="291"/>
      <c r="I325" s="283"/>
    </row>
    <row r="326" spans="1:9" ht="12.75">
      <c r="A326" s="280"/>
      <c r="B326" s="280"/>
      <c r="C326" s="280"/>
      <c r="E326" s="293"/>
      <c r="F326" s="293"/>
      <c r="G326" s="292"/>
      <c r="H326" s="291"/>
      <c r="I326" s="283"/>
    </row>
    <row r="327" spans="1:9" ht="12.75">
      <c r="A327" s="280"/>
      <c r="B327" s="280"/>
      <c r="C327" s="280"/>
      <c r="E327" s="293"/>
      <c r="F327" s="293"/>
      <c r="G327" s="292"/>
      <c r="H327" s="291"/>
      <c r="I327" s="283"/>
    </row>
    <row r="328" spans="1:9" ht="12.75">
      <c r="A328" s="280"/>
      <c r="B328" s="280"/>
      <c r="C328" s="280"/>
      <c r="E328" s="293"/>
      <c r="F328" s="293"/>
      <c r="G328" s="292"/>
      <c r="H328" s="291"/>
      <c r="I328" s="283"/>
    </row>
    <row r="329" spans="1:9" ht="12.75">
      <c r="A329" s="280"/>
      <c r="B329" s="280"/>
      <c r="C329" s="280"/>
      <c r="E329" s="293"/>
      <c r="F329" s="293"/>
      <c r="G329" s="292"/>
      <c r="H329" s="291"/>
      <c r="I329" s="283"/>
    </row>
    <row r="330" spans="1:9" ht="12.75">
      <c r="A330" s="280"/>
      <c r="B330" s="280"/>
      <c r="C330" s="280"/>
      <c r="E330" s="293"/>
      <c r="F330" s="293"/>
      <c r="G330" s="292"/>
      <c r="H330" s="291"/>
      <c r="I330" s="283"/>
    </row>
    <row r="331" spans="1:9" ht="12.75">
      <c r="A331" s="280"/>
      <c r="B331" s="280"/>
      <c r="C331" s="280"/>
      <c r="E331" s="293"/>
      <c r="F331" s="293"/>
      <c r="G331" s="292"/>
      <c r="H331" s="291"/>
      <c r="I331" s="283"/>
    </row>
    <row r="332" spans="1:9" ht="12.75">
      <c r="A332" s="280"/>
      <c r="B332" s="280"/>
      <c r="C332" s="280"/>
      <c r="E332" s="293"/>
      <c r="F332" s="293"/>
      <c r="G332" s="292"/>
      <c r="H332" s="291"/>
      <c r="I332" s="283"/>
    </row>
    <row r="333" spans="1:9" ht="12.75">
      <c r="A333" s="280"/>
      <c r="B333" s="280"/>
      <c r="C333" s="280"/>
      <c r="E333" s="293"/>
      <c r="F333" s="293"/>
      <c r="G333" s="292"/>
      <c r="H333" s="291"/>
      <c r="I333" s="283"/>
    </row>
    <row r="334" spans="1:9" ht="12.75">
      <c r="A334" s="280"/>
      <c r="B334" s="280"/>
      <c r="C334" s="280"/>
      <c r="E334" s="293"/>
      <c r="F334" s="293"/>
      <c r="G334" s="292"/>
      <c r="H334" s="291"/>
      <c r="I334" s="283"/>
    </row>
    <row r="335" spans="1:9" ht="12.75">
      <c r="A335" s="280"/>
      <c r="B335" s="280"/>
      <c r="C335" s="280"/>
      <c r="E335" s="293"/>
      <c r="F335" s="293"/>
      <c r="G335" s="292"/>
      <c r="H335" s="291"/>
      <c r="I335" s="283"/>
    </row>
    <row r="336" spans="1:9" ht="12.75">
      <c r="A336" s="280"/>
      <c r="B336" s="280"/>
      <c r="C336" s="280"/>
      <c r="E336" s="293"/>
      <c r="F336" s="293"/>
      <c r="G336" s="292"/>
      <c r="H336" s="291"/>
      <c r="I336" s="283"/>
    </row>
    <row r="337" spans="1:9" ht="12.75">
      <c r="A337" s="280"/>
      <c r="B337" s="280"/>
      <c r="C337" s="280"/>
      <c r="E337" s="293"/>
      <c r="F337" s="293"/>
      <c r="G337" s="292"/>
      <c r="H337" s="291"/>
      <c r="I337" s="283"/>
    </row>
    <row r="338" spans="1:9" ht="12.75">
      <c r="A338" s="280"/>
      <c r="B338" s="280"/>
      <c r="C338" s="280"/>
      <c r="E338" s="293"/>
      <c r="F338" s="293"/>
      <c r="G338" s="292"/>
      <c r="H338" s="291"/>
      <c r="I338" s="283"/>
    </row>
    <row r="339" spans="1:9" ht="12.75">
      <c r="A339" s="280"/>
      <c r="B339" s="280"/>
      <c r="C339" s="280"/>
      <c r="E339" s="293"/>
      <c r="F339" s="293"/>
      <c r="G339" s="292"/>
      <c r="H339" s="291"/>
      <c r="I339" s="283"/>
    </row>
    <row r="340" spans="1:9" ht="12.75">
      <c r="A340" s="280"/>
      <c r="B340" s="280"/>
      <c r="C340" s="280"/>
      <c r="E340" s="293"/>
      <c r="F340" s="293"/>
      <c r="G340" s="292"/>
      <c r="H340" s="291"/>
      <c r="I340" s="283"/>
    </row>
    <row r="341" spans="1:9" ht="12.75">
      <c r="A341" s="280"/>
      <c r="B341" s="280"/>
      <c r="C341" s="280"/>
      <c r="E341" s="293"/>
      <c r="F341" s="293"/>
      <c r="G341" s="292"/>
      <c r="H341" s="291"/>
      <c r="I341" s="283"/>
    </row>
    <row r="342" spans="1:9" ht="12.75">
      <c r="A342" s="280"/>
      <c r="B342" s="280"/>
      <c r="C342" s="280"/>
      <c r="E342" s="293"/>
      <c r="F342" s="293"/>
      <c r="G342" s="292"/>
      <c r="H342" s="291"/>
      <c r="I342" s="283"/>
    </row>
    <row r="343" spans="1:9" ht="12.75">
      <c r="A343" s="280"/>
      <c r="B343" s="280"/>
      <c r="C343" s="280"/>
      <c r="E343" s="293"/>
      <c r="F343" s="293"/>
      <c r="G343" s="292"/>
      <c r="H343" s="291"/>
      <c r="I343" s="283"/>
    </row>
    <row r="344" spans="1:9" ht="12.75">
      <c r="A344" s="280"/>
      <c r="B344" s="280"/>
      <c r="C344" s="280"/>
      <c r="E344" s="293"/>
      <c r="F344" s="293"/>
      <c r="G344" s="292"/>
      <c r="H344" s="291"/>
      <c r="I344" s="283"/>
    </row>
    <row r="345" spans="1:9" ht="12.75">
      <c r="A345" s="280"/>
      <c r="B345" s="280"/>
      <c r="C345" s="280"/>
      <c r="E345" s="293"/>
      <c r="F345" s="293"/>
      <c r="G345" s="292"/>
      <c r="H345" s="291"/>
      <c r="I345" s="283"/>
    </row>
    <row r="346" spans="1:9" ht="12.75">
      <c r="A346" s="280"/>
      <c r="B346" s="280"/>
      <c r="C346" s="280"/>
      <c r="E346" s="293"/>
      <c r="F346" s="293"/>
      <c r="G346" s="292"/>
      <c r="H346" s="291"/>
      <c r="I346" s="283"/>
    </row>
    <row r="347" spans="1:9" ht="12.75">
      <c r="A347" s="280"/>
      <c r="B347" s="280"/>
      <c r="C347" s="280"/>
      <c r="E347" s="293"/>
      <c r="F347" s="293"/>
      <c r="G347" s="292"/>
      <c r="H347" s="291"/>
      <c r="I347" s="283"/>
    </row>
    <row r="348" spans="1:9" ht="12.75">
      <c r="A348" s="280"/>
      <c r="B348" s="280"/>
      <c r="C348" s="280"/>
      <c r="E348" s="293"/>
      <c r="F348" s="293"/>
      <c r="G348" s="292"/>
      <c r="H348" s="291"/>
      <c r="I348" s="283"/>
    </row>
    <row r="349" spans="1:9" ht="12.75">
      <c r="A349" s="280"/>
      <c r="B349" s="280"/>
      <c r="C349" s="280"/>
      <c r="E349" s="293"/>
      <c r="F349" s="293"/>
      <c r="G349" s="292"/>
      <c r="H349" s="291"/>
      <c r="I349" s="283"/>
    </row>
    <row r="350" spans="1:9" ht="12.75">
      <c r="A350" s="280"/>
      <c r="B350" s="280"/>
      <c r="C350" s="280"/>
      <c r="E350" s="293"/>
      <c r="F350" s="293"/>
      <c r="G350" s="292"/>
      <c r="H350" s="291"/>
      <c r="I350" s="283"/>
    </row>
    <row r="351" spans="1:9" ht="12.75">
      <c r="A351" s="280"/>
      <c r="B351" s="280"/>
      <c r="C351" s="280"/>
      <c r="E351" s="293"/>
      <c r="F351" s="293"/>
      <c r="G351" s="292"/>
      <c r="H351" s="291"/>
      <c r="I351" s="283"/>
    </row>
    <row r="352" spans="1:9" ht="12.75">
      <c r="A352" s="280"/>
      <c r="B352" s="280"/>
      <c r="C352" s="280"/>
      <c r="E352" s="293"/>
      <c r="F352" s="293"/>
      <c r="G352" s="292"/>
      <c r="H352" s="291"/>
      <c r="I352" s="283"/>
    </row>
    <row r="353" spans="1:9" ht="12.75">
      <c r="A353" s="280"/>
      <c r="B353" s="280"/>
      <c r="C353" s="280"/>
      <c r="E353" s="293"/>
      <c r="F353" s="293"/>
      <c r="G353" s="292"/>
      <c r="H353" s="291"/>
      <c r="I353" s="283"/>
    </row>
    <row r="354" spans="1:9" ht="12.75">
      <c r="A354" s="280"/>
      <c r="B354" s="280"/>
      <c r="C354" s="280"/>
      <c r="E354" s="293"/>
      <c r="F354" s="293"/>
      <c r="G354" s="292"/>
      <c r="H354" s="291"/>
      <c r="I354" s="283"/>
    </row>
    <row r="355" spans="1:9" ht="12.75">
      <c r="A355" s="280"/>
      <c r="B355" s="280"/>
      <c r="C355" s="280"/>
      <c r="E355" s="293"/>
      <c r="F355" s="293"/>
      <c r="G355" s="292"/>
      <c r="H355" s="291"/>
      <c r="I355" s="283"/>
    </row>
    <row r="356" spans="1:9" ht="12.75">
      <c r="A356" s="280"/>
      <c r="B356" s="280"/>
      <c r="C356" s="280"/>
      <c r="E356" s="293"/>
      <c r="F356" s="293"/>
      <c r="G356" s="292"/>
      <c r="H356" s="291"/>
      <c r="I356" s="283"/>
    </row>
    <row r="357" spans="1:9" ht="12.75">
      <c r="A357" s="280"/>
      <c r="B357" s="280"/>
      <c r="C357" s="280"/>
      <c r="E357" s="293"/>
      <c r="F357" s="293"/>
      <c r="G357" s="292"/>
      <c r="H357" s="291"/>
      <c r="I357" s="283"/>
    </row>
    <row r="358" spans="1:9" ht="12.75">
      <c r="A358" s="280"/>
      <c r="B358" s="280"/>
      <c r="C358" s="280"/>
      <c r="E358" s="293"/>
      <c r="F358" s="293"/>
      <c r="G358" s="292"/>
      <c r="H358" s="291"/>
      <c r="I358" s="283"/>
    </row>
    <row r="359" spans="1:9" ht="12.75">
      <c r="A359" s="280"/>
      <c r="B359" s="280"/>
      <c r="C359" s="280"/>
      <c r="E359" s="293"/>
      <c r="F359" s="293"/>
      <c r="G359" s="292"/>
      <c r="H359" s="291"/>
      <c r="I359" s="283"/>
    </row>
    <row r="360" spans="1:9" ht="12.75">
      <c r="A360" s="280"/>
      <c r="B360" s="280"/>
      <c r="C360" s="280"/>
      <c r="E360" s="293"/>
      <c r="F360" s="293"/>
      <c r="G360" s="292"/>
      <c r="H360" s="291"/>
      <c r="I360" s="283"/>
    </row>
    <row r="361" spans="1:9" ht="12.75">
      <c r="A361" s="280"/>
      <c r="B361" s="280"/>
      <c r="C361" s="280"/>
      <c r="E361" s="293"/>
      <c r="F361" s="293"/>
      <c r="G361" s="292"/>
      <c r="H361" s="291"/>
      <c r="I361" s="283"/>
    </row>
    <row r="362" spans="1:9" ht="12.75">
      <c r="A362" s="280"/>
      <c r="B362" s="280"/>
      <c r="C362" s="280"/>
      <c r="E362" s="293"/>
      <c r="F362" s="293"/>
      <c r="G362" s="292"/>
      <c r="H362" s="291"/>
      <c r="I362" s="283"/>
    </row>
    <row r="363" spans="1:9" ht="12.75">
      <c r="A363" s="280"/>
      <c r="B363" s="280"/>
      <c r="C363" s="280"/>
      <c r="E363" s="293"/>
      <c r="F363" s="293"/>
      <c r="G363" s="292"/>
      <c r="H363" s="291"/>
      <c r="I363" s="283"/>
    </row>
    <row r="364" spans="1:9" ht="12.75">
      <c r="A364" s="280"/>
      <c r="B364" s="280"/>
      <c r="C364" s="280"/>
      <c r="E364" s="293"/>
      <c r="F364" s="293"/>
      <c r="G364" s="292"/>
      <c r="H364" s="291"/>
      <c r="I364" s="283"/>
    </row>
    <row r="365" spans="1:9" ht="12.75">
      <c r="A365" s="280"/>
      <c r="B365" s="280"/>
      <c r="C365" s="280"/>
      <c r="E365" s="293"/>
      <c r="F365" s="293"/>
      <c r="G365" s="292"/>
      <c r="H365" s="291"/>
      <c r="I365" s="283"/>
    </row>
    <row r="366" spans="1:9" ht="12.75">
      <c r="A366" s="280"/>
      <c r="B366" s="280"/>
      <c r="C366" s="280"/>
      <c r="E366" s="293"/>
      <c r="F366" s="293"/>
      <c r="G366" s="292"/>
      <c r="H366" s="291"/>
      <c r="I366" s="283"/>
    </row>
    <row r="367" spans="1:9" ht="12.75">
      <c r="A367" s="280"/>
      <c r="B367" s="280"/>
      <c r="C367" s="280"/>
      <c r="E367" s="293"/>
      <c r="F367" s="293"/>
      <c r="G367" s="292"/>
      <c r="H367" s="291"/>
      <c r="I367" s="283"/>
    </row>
    <row r="368" spans="1:9" ht="12.75">
      <c r="A368" s="280"/>
      <c r="B368" s="280"/>
      <c r="C368" s="280"/>
      <c r="E368" s="293"/>
      <c r="F368" s="293"/>
      <c r="G368" s="292"/>
      <c r="H368" s="291"/>
      <c r="I368" s="283"/>
    </row>
    <row r="369" spans="1:9" ht="12.75">
      <c r="A369" s="280"/>
      <c r="B369" s="280"/>
      <c r="C369" s="280"/>
      <c r="E369" s="293"/>
      <c r="F369" s="293"/>
      <c r="G369" s="292"/>
      <c r="H369" s="291"/>
      <c r="I369" s="283"/>
    </row>
    <row r="370" spans="1:9" ht="12.75">
      <c r="A370" s="280"/>
      <c r="B370" s="280"/>
      <c r="C370" s="280"/>
      <c r="E370" s="293"/>
      <c r="F370" s="293"/>
      <c r="G370" s="292"/>
      <c r="H370" s="291"/>
      <c r="I370" s="283"/>
    </row>
    <row r="371" spans="1:9" ht="12.75">
      <c r="A371" s="280"/>
      <c r="B371" s="280"/>
      <c r="C371" s="280"/>
      <c r="E371" s="293"/>
      <c r="F371" s="293"/>
      <c r="G371" s="292"/>
      <c r="H371" s="291"/>
      <c r="I371" s="283"/>
    </row>
    <row r="372" spans="1:9" ht="12.75">
      <c r="A372" s="280"/>
      <c r="B372" s="280"/>
      <c r="C372" s="280"/>
      <c r="E372" s="293"/>
      <c r="F372" s="293"/>
      <c r="G372" s="292"/>
      <c r="H372" s="291"/>
      <c r="I372" s="283"/>
    </row>
    <row r="373" spans="1:9" ht="12.75">
      <c r="A373" s="280"/>
      <c r="B373" s="280"/>
      <c r="C373" s="280"/>
      <c r="E373" s="293"/>
      <c r="F373" s="293"/>
      <c r="G373" s="292"/>
      <c r="H373" s="291"/>
      <c r="I373" s="283"/>
    </row>
    <row r="374" spans="1:9" ht="12.75">
      <c r="A374" s="280"/>
      <c r="B374" s="280"/>
      <c r="C374" s="280"/>
      <c r="E374" s="293"/>
      <c r="F374" s="293"/>
      <c r="G374" s="292"/>
      <c r="H374" s="291"/>
      <c r="I374" s="283"/>
    </row>
    <row r="375" spans="1:9" ht="12.75">
      <c r="A375" s="280"/>
      <c r="B375" s="280"/>
      <c r="C375" s="280"/>
      <c r="E375" s="293"/>
      <c r="F375" s="293"/>
      <c r="G375" s="292"/>
      <c r="H375" s="291"/>
      <c r="I375" s="283"/>
    </row>
    <row r="376" spans="1:9" ht="12.75">
      <c r="A376" s="280"/>
      <c r="B376" s="280"/>
      <c r="C376" s="280"/>
      <c r="E376" s="293"/>
      <c r="F376" s="293"/>
      <c r="G376" s="292"/>
      <c r="H376" s="291"/>
      <c r="I376" s="283"/>
    </row>
    <row r="377" spans="1:9" ht="12.75">
      <c r="A377" s="280"/>
      <c r="B377" s="280"/>
      <c r="C377" s="280"/>
      <c r="E377" s="293"/>
      <c r="F377" s="293"/>
      <c r="G377" s="292"/>
      <c r="H377" s="291"/>
      <c r="I377" s="283"/>
    </row>
    <row r="378" spans="1:9" ht="12.75">
      <c r="A378" s="280"/>
      <c r="B378" s="280"/>
      <c r="C378" s="280"/>
      <c r="E378" s="293"/>
      <c r="F378" s="293"/>
      <c r="G378" s="292"/>
      <c r="H378" s="291"/>
      <c r="I378" s="283"/>
    </row>
    <row r="379" spans="1:9" ht="12.75">
      <c r="A379" s="280"/>
      <c r="B379" s="280"/>
      <c r="C379" s="280"/>
      <c r="E379" s="293"/>
      <c r="F379" s="293"/>
      <c r="G379" s="292"/>
      <c r="H379" s="291"/>
      <c r="I379" s="283"/>
    </row>
    <row r="380" spans="1:9" ht="12.75">
      <c r="A380" s="280"/>
      <c r="B380" s="280"/>
      <c r="C380" s="280"/>
      <c r="E380" s="293"/>
      <c r="F380" s="293"/>
      <c r="G380" s="292"/>
      <c r="H380" s="291"/>
      <c r="I380" s="283"/>
    </row>
    <row r="381" spans="1:9" ht="12.75">
      <c r="A381" s="280"/>
      <c r="B381" s="280"/>
      <c r="C381" s="280"/>
      <c r="E381" s="293"/>
      <c r="F381" s="293"/>
      <c r="G381" s="292"/>
      <c r="H381" s="291"/>
      <c r="I381" s="283"/>
    </row>
    <row r="382" spans="1:9" ht="12.75">
      <c r="A382" s="280"/>
      <c r="B382" s="280"/>
      <c r="C382" s="280"/>
      <c r="E382" s="293"/>
      <c r="F382" s="293"/>
      <c r="G382" s="292"/>
      <c r="H382" s="291"/>
      <c r="I382" s="283"/>
    </row>
    <row r="383" spans="1:9" ht="12.75">
      <c r="A383" s="280"/>
      <c r="B383" s="280"/>
      <c r="C383" s="280"/>
      <c r="E383" s="293"/>
      <c r="F383" s="293"/>
      <c r="G383" s="292"/>
      <c r="H383" s="291"/>
      <c r="I383" s="283"/>
    </row>
    <row r="384" spans="1:9" ht="12.75">
      <c r="A384" s="280"/>
      <c r="B384" s="280"/>
      <c r="C384" s="280"/>
      <c r="E384" s="293"/>
      <c r="F384" s="293"/>
      <c r="G384" s="292"/>
      <c r="H384" s="291"/>
      <c r="I384" s="283"/>
    </row>
    <row r="385" spans="1:9" ht="12.75">
      <c r="A385" s="280"/>
      <c r="B385" s="280"/>
      <c r="C385" s="280"/>
      <c r="E385" s="293"/>
      <c r="F385" s="293"/>
      <c r="G385" s="292"/>
      <c r="H385" s="291"/>
      <c r="I385" s="283"/>
    </row>
    <row r="386" spans="1:9" ht="12.75">
      <c r="A386" s="280"/>
      <c r="B386" s="280"/>
      <c r="C386" s="280"/>
      <c r="E386" s="293"/>
      <c r="F386" s="293"/>
      <c r="G386" s="292"/>
      <c r="H386" s="291"/>
      <c r="I386" s="283"/>
    </row>
    <row r="387" spans="1:9" ht="12.75">
      <c r="A387" s="280"/>
      <c r="B387" s="280"/>
      <c r="C387" s="280"/>
      <c r="E387" s="293"/>
      <c r="F387" s="293"/>
      <c r="G387" s="292"/>
      <c r="H387" s="291"/>
      <c r="I387" s="283"/>
    </row>
    <row r="388" spans="1:9" ht="12.75">
      <c r="A388" s="280"/>
      <c r="B388" s="280"/>
      <c r="C388" s="280"/>
      <c r="E388" s="293"/>
      <c r="F388" s="293"/>
      <c r="G388" s="292"/>
      <c r="H388" s="291"/>
      <c r="I388" s="283"/>
    </row>
    <row r="389" spans="1:9" ht="12.75">
      <c r="A389" s="280"/>
      <c r="B389" s="280"/>
      <c r="C389" s="280"/>
      <c r="E389" s="293"/>
      <c r="F389" s="293"/>
      <c r="G389" s="292"/>
      <c r="H389" s="291"/>
      <c r="I389" s="283"/>
    </row>
    <row r="390" spans="1:9" ht="12.75">
      <c r="A390" s="280"/>
      <c r="B390" s="280"/>
      <c r="C390" s="280"/>
      <c r="E390" s="293"/>
      <c r="F390" s="293"/>
      <c r="G390" s="292"/>
      <c r="H390" s="291"/>
      <c r="I390" s="283"/>
    </row>
    <row r="391" spans="1:9" ht="12.75">
      <c r="A391" s="280"/>
      <c r="B391" s="280"/>
      <c r="C391" s="280"/>
      <c r="E391" s="293"/>
      <c r="F391" s="293"/>
      <c r="G391" s="292"/>
      <c r="H391" s="291"/>
      <c r="I391" s="283"/>
    </row>
    <row r="392" spans="1:9" ht="12.75">
      <c r="A392" s="280"/>
      <c r="B392" s="280"/>
      <c r="C392" s="280"/>
      <c r="E392" s="293"/>
      <c r="F392" s="293"/>
      <c r="G392" s="292"/>
      <c r="H392" s="291"/>
      <c r="I392" s="283"/>
    </row>
    <row r="393" spans="1:9" ht="12.75">
      <c r="A393" s="280"/>
      <c r="B393" s="280"/>
      <c r="C393" s="280"/>
      <c r="E393" s="293"/>
      <c r="F393" s="293"/>
      <c r="G393" s="292"/>
      <c r="H393" s="291"/>
      <c r="I393" s="283"/>
    </row>
    <row r="394" spans="1:9" ht="12.75">
      <c r="A394" s="280"/>
      <c r="B394" s="280"/>
      <c r="C394" s="280"/>
      <c r="E394" s="293"/>
      <c r="F394" s="293"/>
      <c r="G394" s="292"/>
      <c r="H394" s="291"/>
      <c r="I394" s="283"/>
    </row>
    <row r="395" spans="1:9" ht="12.75">
      <c r="A395" s="280"/>
      <c r="B395" s="280"/>
      <c r="C395" s="280"/>
      <c r="E395" s="293"/>
      <c r="F395" s="293"/>
      <c r="G395" s="292"/>
      <c r="H395" s="291"/>
      <c r="I395" s="283"/>
    </row>
    <row r="396" spans="1:9" ht="12.75">
      <c r="A396" s="280"/>
      <c r="B396" s="280"/>
      <c r="C396" s="280"/>
      <c r="E396" s="293"/>
      <c r="F396" s="293"/>
      <c r="G396" s="292"/>
      <c r="H396" s="291"/>
      <c r="I396" s="283"/>
    </row>
    <row r="397" spans="1:9" ht="12.75">
      <c r="A397" s="280"/>
      <c r="B397" s="280"/>
      <c r="C397" s="280"/>
      <c r="E397" s="293"/>
      <c r="F397" s="293"/>
      <c r="G397" s="292"/>
      <c r="H397" s="291"/>
      <c r="I397" s="283"/>
    </row>
    <row r="398" spans="1:9" ht="12.75">
      <c r="A398" s="280"/>
      <c r="B398" s="280"/>
      <c r="C398" s="280"/>
      <c r="E398" s="293"/>
      <c r="F398" s="293"/>
      <c r="G398" s="292"/>
      <c r="H398" s="291"/>
      <c r="I398" s="283"/>
    </row>
    <row r="399" spans="1:9" ht="12.75">
      <c r="A399" s="280"/>
      <c r="B399" s="280"/>
      <c r="C399" s="280"/>
      <c r="E399" s="293"/>
      <c r="F399" s="293"/>
      <c r="G399" s="292"/>
      <c r="H399" s="291"/>
      <c r="I399" s="283"/>
    </row>
    <row r="400" spans="1:9" ht="12.75">
      <c r="A400" s="280"/>
      <c r="B400" s="280"/>
      <c r="C400" s="280"/>
      <c r="E400" s="293"/>
      <c r="F400" s="293"/>
      <c r="G400" s="292"/>
      <c r="H400" s="291"/>
      <c r="I400" s="283"/>
    </row>
    <row r="401" spans="1:9" ht="12.75">
      <c r="A401" s="280"/>
      <c r="B401" s="280"/>
      <c r="C401" s="280"/>
      <c r="E401" s="293"/>
      <c r="F401" s="293"/>
      <c r="G401" s="292"/>
      <c r="H401" s="291"/>
      <c r="I401" s="283"/>
    </row>
    <row r="402" spans="1:9" ht="12.75">
      <c r="A402" s="280"/>
      <c r="B402" s="280"/>
      <c r="C402" s="280"/>
      <c r="E402" s="293"/>
      <c r="F402" s="293"/>
      <c r="G402" s="292"/>
      <c r="H402" s="291"/>
      <c r="I402" s="283"/>
    </row>
    <row r="403" spans="1:9" ht="12.75">
      <c r="A403" s="280"/>
      <c r="B403" s="280"/>
      <c r="C403" s="280"/>
      <c r="E403" s="293"/>
      <c r="F403" s="293"/>
      <c r="G403" s="292"/>
      <c r="H403" s="291"/>
      <c r="I403" s="283"/>
    </row>
    <row r="404" spans="1:9" ht="12.75">
      <c r="A404" s="280"/>
      <c r="B404" s="280"/>
      <c r="C404" s="280"/>
      <c r="E404" s="293"/>
      <c r="F404" s="293"/>
      <c r="G404" s="292"/>
      <c r="H404" s="291"/>
      <c r="I404" s="283"/>
    </row>
    <row r="405" spans="1:9" ht="12.75">
      <c r="A405" s="280"/>
      <c r="B405" s="280"/>
      <c r="C405" s="280"/>
      <c r="E405" s="293"/>
      <c r="F405" s="293"/>
      <c r="G405" s="292"/>
      <c r="H405" s="291"/>
      <c r="I405" s="283"/>
    </row>
    <row r="406" spans="1:9" ht="12.75">
      <c r="A406" s="280"/>
      <c r="B406" s="280"/>
      <c r="C406" s="280"/>
      <c r="E406" s="293"/>
      <c r="F406" s="293"/>
      <c r="G406" s="292"/>
      <c r="H406" s="291"/>
      <c r="I406" s="283"/>
    </row>
    <row r="407" spans="1:9" ht="12.75">
      <c r="A407" s="280"/>
      <c r="B407" s="280"/>
      <c r="C407" s="280"/>
      <c r="E407" s="293"/>
      <c r="F407" s="293"/>
      <c r="G407" s="292"/>
      <c r="H407" s="291"/>
      <c r="I407" s="283"/>
    </row>
    <row r="408" spans="1:9" ht="12.75">
      <c r="A408" s="280"/>
      <c r="B408" s="280"/>
      <c r="C408" s="280"/>
      <c r="E408" s="293"/>
      <c r="F408" s="293"/>
      <c r="G408" s="292"/>
      <c r="H408" s="291"/>
      <c r="I408" s="283"/>
    </row>
    <row r="409" spans="1:9" ht="12.75">
      <c r="A409" s="280"/>
      <c r="B409" s="280"/>
      <c r="C409" s="280"/>
      <c r="E409" s="293"/>
      <c r="F409" s="293"/>
      <c r="G409" s="292"/>
      <c r="H409" s="291"/>
      <c r="I409" s="283"/>
    </row>
    <row r="410" spans="1:9" ht="12.75">
      <c r="A410" s="280"/>
      <c r="B410" s="280"/>
      <c r="C410" s="280"/>
      <c r="E410" s="293"/>
      <c r="F410" s="293"/>
      <c r="G410" s="292"/>
      <c r="H410" s="291"/>
      <c r="I410" s="283"/>
    </row>
    <row r="411" spans="1:9" ht="12.75">
      <c r="A411" s="280"/>
      <c r="B411" s="280"/>
      <c r="C411" s="280"/>
      <c r="E411" s="293"/>
      <c r="F411" s="293"/>
      <c r="G411" s="292"/>
      <c r="H411" s="291"/>
      <c r="I411" s="283"/>
    </row>
    <row r="412" spans="1:9" ht="12.75">
      <c r="A412" s="280"/>
      <c r="B412" s="280"/>
      <c r="C412" s="280"/>
      <c r="E412" s="293"/>
      <c r="F412" s="293"/>
      <c r="G412" s="292"/>
      <c r="H412" s="291"/>
      <c r="I412" s="283"/>
    </row>
    <row r="413" spans="1:9" ht="12.75">
      <c r="A413" s="280"/>
      <c r="B413" s="280"/>
      <c r="C413" s="280"/>
      <c r="E413" s="293"/>
      <c r="F413" s="293"/>
      <c r="G413" s="292"/>
      <c r="H413" s="291"/>
      <c r="I413" s="283"/>
    </row>
    <row r="414" spans="1:9" ht="12.75">
      <c r="A414" s="280"/>
      <c r="B414" s="280"/>
      <c r="C414" s="280"/>
      <c r="E414" s="293"/>
      <c r="F414" s="293"/>
      <c r="G414" s="292"/>
      <c r="H414" s="291"/>
      <c r="I414" s="283"/>
    </row>
    <row r="415" spans="1:9" ht="12.75">
      <c r="A415" s="280"/>
      <c r="B415" s="280"/>
      <c r="C415" s="280"/>
      <c r="E415" s="293"/>
      <c r="F415" s="293"/>
      <c r="G415" s="292"/>
      <c r="H415" s="291"/>
      <c r="I415" s="283"/>
    </row>
    <row r="416" spans="1:9" ht="12.75">
      <c r="A416" s="280"/>
      <c r="B416" s="280"/>
      <c r="C416" s="280"/>
      <c r="E416" s="293"/>
      <c r="F416" s="293"/>
      <c r="G416" s="292"/>
      <c r="H416" s="291"/>
      <c r="I416" s="283"/>
    </row>
    <row r="417" spans="1:9" ht="12.75">
      <c r="A417" s="280"/>
      <c r="B417" s="280"/>
      <c r="C417" s="280"/>
      <c r="E417" s="293"/>
      <c r="F417" s="293"/>
      <c r="G417" s="292"/>
      <c r="H417" s="291"/>
      <c r="I417" s="283"/>
    </row>
    <row r="418" spans="1:9" ht="12.75">
      <c r="A418" s="280"/>
      <c r="B418" s="280"/>
      <c r="C418" s="280"/>
      <c r="E418" s="293"/>
      <c r="F418" s="293"/>
      <c r="G418" s="292"/>
      <c r="H418" s="291"/>
      <c r="I418" s="283"/>
    </row>
    <row r="419" spans="1:9" ht="12.75">
      <c r="A419" s="280"/>
      <c r="B419" s="280"/>
      <c r="C419" s="280"/>
      <c r="E419" s="293"/>
      <c r="F419" s="293"/>
      <c r="G419" s="292"/>
      <c r="H419" s="291"/>
      <c r="I419" s="283"/>
    </row>
    <row r="420" spans="1:9" ht="12.75">
      <c r="A420" s="280"/>
      <c r="B420" s="280"/>
      <c r="C420" s="280"/>
      <c r="E420" s="293"/>
      <c r="F420" s="293"/>
      <c r="G420" s="292"/>
      <c r="H420" s="291"/>
      <c r="I420" s="283"/>
    </row>
    <row r="421" spans="1:9" ht="12.75">
      <c r="A421" s="280"/>
      <c r="B421" s="280"/>
      <c r="C421" s="280"/>
      <c r="E421" s="293"/>
      <c r="F421" s="293"/>
      <c r="G421" s="292"/>
      <c r="H421" s="291"/>
      <c r="I421" s="283"/>
    </row>
    <row r="422" spans="1:9" ht="12.75">
      <c r="A422" s="280"/>
      <c r="B422" s="280"/>
      <c r="C422" s="280"/>
      <c r="E422" s="293"/>
      <c r="F422" s="293"/>
      <c r="G422" s="292"/>
      <c r="H422" s="291"/>
      <c r="I422" s="283"/>
    </row>
    <row r="423" spans="1:9" ht="12.75">
      <c r="A423" s="280"/>
      <c r="B423" s="280"/>
      <c r="C423" s="280"/>
      <c r="E423" s="293"/>
      <c r="F423" s="293"/>
      <c r="G423" s="292"/>
      <c r="H423" s="291"/>
      <c r="I423" s="283"/>
    </row>
    <row r="424" spans="1:9" ht="12.75">
      <c r="A424" s="280"/>
      <c r="B424" s="280"/>
      <c r="C424" s="280"/>
      <c r="E424" s="293"/>
      <c r="F424" s="293"/>
      <c r="G424" s="292"/>
      <c r="H424" s="291"/>
      <c r="I424" s="283"/>
    </row>
    <row r="425" spans="1:9" ht="12.75">
      <c r="A425" s="280"/>
      <c r="B425" s="280"/>
      <c r="C425" s="280"/>
      <c r="E425" s="293"/>
      <c r="F425" s="293"/>
      <c r="G425" s="292"/>
      <c r="H425" s="291"/>
      <c r="I425" s="283"/>
    </row>
    <row r="426" spans="1:9" ht="12.75">
      <c r="A426" s="280"/>
      <c r="B426" s="280"/>
      <c r="C426" s="280"/>
      <c r="E426" s="293"/>
      <c r="F426" s="293"/>
      <c r="G426" s="292"/>
      <c r="H426" s="291"/>
      <c r="I426" s="283"/>
    </row>
    <row r="427" spans="1:9" ht="12.75">
      <c r="A427" s="280"/>
      <c r="B427" s="280"/>
      <c r="C427" s="280"/>
      <c r="E427" s="293"/>
      <c r="F427" s="293"/>
      <c r="G427" s="292"/>
      <c r="H427" s="291"/>
      <c r="I427" s="283"/>
    </row>
    <row r="428" spans="1:9" ht="12.75">
      <c r="A428" s="280"/>
      <c r="B428" s="280"/>
      <c r="C428" s="280"/>
      <c r="E428" s="293"/>
      <c r="F428" s="293"/>
      <c r="G428" s="292"/>
      <c r="H428" s="291"/>
      <c r="I428" s="283"/>
    </row>
    <row r="429" spans="1:9" ht="12.75">
      <c r="A429" s="280"/>
      <c r="B429" s="280"/>
      <c r="C429" s="280"/>
      <c r="E429" s="293"/>
      <c r="F429" s="293"/>
      <c r="G429" s="292"/>
      <c r="H429" s="291"/>
      <c r="I429" s="283"/>
    </row>
    <row r="430" spans="1:9" ht="12.75">
      <c r="A430" s="280"/>
      <c r="B430" s="280"/>
      <c r="C430" s="280"/>
      <c r="E430" s="293"/>
      <c r="F430" s="293"/>
      <c r="G430" s="292"/>
      <c r="H430" s="291"/>
      <c r="I430" s="283"/>
    </row>
    <row r="431" spans="1:9" ht="12.75">
      <c r="A431" s="280"/>
      <c r="B431" s="280"/>
      <c r="C431" s="280"/>
      <c r="E431" s="293"/>
      <c r="F431" s="293"/>
      <c r="G431" s="292"/>
      <c r="H431" s="291"/>
      <c r="I431" s="283"/>
    </row>
    <row r="432" spans="1:9" ht="12.75">
      <c r="A432" s="280"/>
      <c r="B432" s="280"/>
      <c r="C432" s="280"/>
      <c r="E432" s="293"/>
      <c r="F432" s="293"/>
      <c r="G432" s="292"/>
      <c r="H432" s="291"/>
      <c r="I432" s="283"/>
    </row>
    <row r="433" spans="1:9" ht="12.75">
      <c r="A433" s="280"/>
      <c r="B433" s="280"/>
      <c r="C433" s="280"/>
      <c r="E433" s="293"/>
      <c r="F433" s="293"/>
      <c r="G433" s="292"/>
      <c r="H433" s="291"/>
      <c r="I433" s="283"/>
    </row>
    <row r="434" spans="1:9" ht="12.75">
      <c r="A434" s="280"/>
      <c r="B434" s="280"/>
      <c r="C434" s="280"/>
      <c r="E434" s="293"/>
      <c r="F434" s="293"/>
      <c r="G434" s="292"/>
      <c r="H434" s="291"/>
      <c r="I434" s="283"/>
    </row>
    <row r="435" spans="1:9" ht="12.75">
      <c r="A435" s="280"/>
      <c r="B435" s="280"/>
      <c r="C435" s="280"/>
      <c r="E435" s="293"/>
      <c r="F435" s="293"/>
      <c r="G435" s="292"/>
      <c r="H435" s="291"/>
      <c r="I435" s="283"/>
    </row>
    <row r="436" spans="1:9" ht="12.75">
      <c r="A436" s="280"/>
      <c r="B436" s="280"/>
      <c r="C436" s="280"/>
      <c r="E436" s="293"/>
      <c r="F436" s="293"/>
      <c r="G436" s="292"/>
      <c r="H436" s="291"/>
      <c r="I436" s="283"/>
    </row>
    <row r="437" spans="1:9" ht="12.75">
      <c r="A437" s="280"/>
      <c r="B437" s="280"/>
      <c r="C437" s="280"/>
      <c r="E437" s="293"/>
      <c r="F437" s="293"/>
      <c r="G437" s="292"/>
      <c r="H437" s="291"/>
      <c r="I437" s="283"/>
    </row>
    <row r="438" spans="1:9" ht="12.75">
      <c r="A438" s="280"/>
      <c r="B438" s="280"/>
      <c r="C438" s="280"/>
      <c r="E438" s="293"/>
      <c r="F438" s="293"/>
      <c r="G438" s="292"/>
      <c r="H438" s="291"/>
      <c r="I438" s="283"/>
    </row>
    <row r="439" spans="1:9" ht="12.75">
      <c r="A439" s="280"/>
      <c r="B439" s="280"/>
      <c r="C439" s="280"/>
      <c r="E439" s="293"/>
      <c r="F439" s="293"/>
      <c r="G439" s="292"/>
      <c r="H439" s="291"/>
      <c r="I439" s="283"/>
    </row>
    <row r="440" spans="1:9" ht="12.75">
      <c r="A440" s="280"/>
      <c r="B440" s="280"/>
      <c r="C440" s="280"/>
      <c r="E440" s="293"/>
      <c r="F440" s="293"/>
      <c r="G440" s="292"/>
      <c r="H440" s="291"/>
      <c r="I440" s="283"/>
    </row>
    <row r="441" spans="1:9" ht="12.75">
      <c r="A441" s="280"/>
      <c r="B441" s="280"/>
      <c r="C441" s="280"/>
      <c r="E441" s="293"/>
      <c r="F441" s="293"/>
      <c r="G441" s="292"/>
      <c r="H441" s="291"/>
      <c r="I441" s="283"/>
    </row>
    <row r="442" spans="1:9" ht="12.75">
      <c r="A442" s="280"/>
      <c r="B442" s="280"/>
      <c r="C442" s="280"/>
      <c r="E442" s="293"/>
      <c r="F442" s="293"/>
      <c r="G442" s="292"/>
      <c r="H442" s="291"/>
      <c r="I442" s="283"/>
    </row>
    <row r="443" spans="1:9" ht="12.75">
      <c r="A443" s="280"/>
      <c r="B443" s="280"/>
      <c r="C443" s="280"/>
      <c r="E443" s="293"/>
      <c r="F443" s="293"/>
      <c r="G443" s="292"/>
      <c r="H443" s="291"/>
      <c r="I443" s="283"/>
    </row>
    <row r="444" spans="1:9" ht="12.75">
      <c r="A444" s="280"/>
      <c r="B444" s="280"/>
      <c r="C444" s="280"/>
      <c r="E444" s="293"/>
      <c r="F444" s="293"/>
      <c r="G444" s="292"/>
      <c r="H444" s="291"/>
      <c r="I444" s="283"/>
    </row>
    <row r="445" spans="1:9" ht="12.75">
      <c r="A445" s="280"/>
      <c r="B445" s="280"/>
      <c r="C445" s="280"/>
      <c r="E445" s="293"/>
      <c r="F445" s="293"/>
      <c r="G445" s="292"/>
      <c r="H445" s="291"/>
      <c r="I445" s="283"/>
    </row>
    <row r="446" spans="1:9" ht="12.75">
      <c r="A446" s="280"/>
      <c r="B446" s="280"/>
      <c r="C446" s="280"/>
      <c r="E446" s="293"/>
      <c r="F446" s="293"/>
      <c r="G446" s="292"/>
      <c r="H446" s="291"/>
      <c r="I446" s="283"/>
    </row>
    <row r="447" spans="1:9" ht="12.75">
      <c r="A447" s="280"/>
      <c r="B447" s="280"/>
      <c r="C447" s="280"/>
      <c r="E447" s="293"/>
      <c r="F447" s="293"/>
      <c r="G447" s="292"/>
      <c r="H447" s="291"/>
      <c r="I447" s="283"/>
    </row>
    <row r="448" spans="1:9" ht="12.75">
      <c r="A448" s="280"/>
      <c r="B448" s="280"/>
      <c r="C448" s="280"/>
      <c r="E448" s="293"/>
      <c r="F448" s="293"/>
      <c r="G448" s="292"/>
      <c r="H448" s="291"/>
      <c r="I448" s="283"/>
    </row>
    <row r="449" spans="1:9" ht="12.75">
      <c r="A449" s="280"/>
      <c r="B449" s="280"/>
      <c r="C449" s="280"/>
      <c r="E449" s="293"/>
      <c r="F449" s="293"/>
      <c r="G449" s="292"/>
      <c r="H449" s="291"/>
      <c r="I449" s="283"/>
    </row>
    <row r="450" spans="1:9" ht="12.75">
      <c r="A450" s="280"/>
      <c r="B450" s="280"/>
      <c r="C450" s="280"/>
      <c r="E450" s="293"/>
      <c r="F450" s="293"/>
      <c r="G450" s="292"/>
      <c r="H450" s="291"/>
      <c r="I450" s="283"/>
    </row>
    <row r="451" spans="1:9" ht="12.75">
      <c r="A451" s="280"/>
      <c r="B451" s="280"/>
      <c r="C451" s="280"/>
      <c r="E451" s="293"/>
      <c r="F451" s="293"/>
      <c r="G451" s="292"/>
      <c r="H451" s="291"/>
      <c r="I451" s="283"/>
    </row>
    <row r="452" spans="1:9" ht="12.75">
      <c r="A452" s="280"/>
      <c r="B452" s="280"/>
      <c r="C452" s="280"/>
      <c r="E452" s="293"/>
      <c r="F452" s="293"/>
      <c r="G452" s="292"/>
      <c r="H452" s="291"/>
      <c r="I452" s="283"/>
    </row>
    <row r="453" spans="1:9" ht="12.75">
      <c r="A453" s="280"/>
      <c r="B453" s="280"/>
      <c r="C453" s="280"/>
      <c r="E453" s="293"/>
      <c r="F453" s="293"/>
      <c r="G453" s="292"/>
      <c r="H453" s="291"/>
      <c r="I453" s="283"/>
    </row>
    <row r="454" spans="1:9" ht="12.75">
      <c r="A454" s="280"/>
      <c r="B454" s="280"/>
      <c r="C454" s="280"/>
      <c r="E454" s="293"/>
      <c r="F454" s="293"/>
      <c r="G454" s="292"/>
      <c r="H454" s="291"/>
      <c r="I454" s="283"/>
    </row>
    <row r="455" spans="1:9" ht="12.75">
      <c r="A455" s="280"/>
      <c r="B455" s="280"/>
      <c r="C455" s="280"/>
      <c r="E455" s="293"/>
      <c r="F455" s="293"/>
      <c r="G455" s="292"/>
      <c r="H455" s="291"/>
      <c r="I455" s="283"/>
    </row>
    <row r="456" spans="1:9" ht="12.75">
      <c r="A456" s="280"/>
      <c r="B456" s="280"/>
      <c r="C456" s="280"/>
      <c r="E456" s="293"/>
      <c r="F456" s="293"/>
      <c r="G456" s="292"/>
      <c r="H456" s="291"/>
      <c r="I456" s="283"/>
    </row>
    <row r="457" spans="1:9" ht="12.75">
      <c r="A457" s="280"/>
      <c r="B457" s="280"/>
      <c r="C457" s="280"/>
      <c r="E457" s="293"/>
      <c r="F457" s="293"/>
      <c r="G457" s="292"/>
      <c r="H457" s="291"/>
      <c r="I457" s="283"/>
    </row>
    <row r="458" spans="1:9" ht="12.75">
      <c r="A458" s="280"/>
      <c r="B458" s="280"/>
      <c r="C458" s="280"/>
      <c r="E458" s="293"/>
      <c r="F458" s="293"/>
      <c r="G458" s="292"/>
      <c r="H458" s="291"/>
      <c r="I458" s="283"/>
    </row>
    <row r="459" spans="1:9" ht="12.75">
      <c r="A459" s="280"/>
      <c r="B459" s="280"/>
      <c r="C459" s="280"/>
      <c r="E459" s="293"/>
      <c r="F459" s="293"/>
      <c r="G459" s="292"/>
      <c r="H459" s="291"/>
      <c r="I459" s="283"/>
    </row>
    <row r="460" spans="1:9" ht="12.75">
      <c r="A460" s="280"/>
      <c r="B460" s="280"/>
      <c r="C460" s="280"/>
      <c r="E460" s="293"/>
      <c r="F460" s="293"/>
      <c r="G460" s="292"/>
      <c r="H460" s="291"/>
      <c r="I460" s="283"/>
    </row>
    <row r="461" spans="1:9" ht="12.75">
      <c r="A461" s="280"/>
      <c r="B461" s="280"/>
      <c r="C461" s="280"/>
      <c r="E461" s="293"/>
      <c r="F461" s="293"/>
      <c r="G461" s="292"/>
      <c r="H461" s="291"/>
      <c r="I461" s="283"/>
    </row>
    <row r="462" spans="1:9" ht="12.75">
      <c r="A462" s="280"/>
      <c r="B462" s="280"/>
      <c r="C462" s="280"/>
      <c r="E462" s="293"/>
      <c r="F462" s="293"/>
      <c r="G462" s="292"/>
      <c r="H462" s="291"/>
      <c r="I462" s="283"/>
    </row>
    <row r="463" spans="1:9" ht="12.75">
      <c r="A463" s="280"/>
      <c r="B463" s="280"/>
      <c r="C463" s="280"/>
      <c r="E463" s="293"/>
      <c r="F463" s="293"/>
      <c r="G463" s="292"/>
      <c r="H463" s="291"/>
      <c r="I463" s="283"/>
    </row>
    <row r="464" spans="1:9" ht="12.75">
      <c r="A464" s="280"/>
      <c r="B464" s="280"/>
      <c r="C464" s="280"/>
      <c r="E464" s="293"/>
      <c r="F464" s="293"/>
      <c r="G464" s="292"/>
      <c r="H464" s="291"/>
      <c r="I464" s="283"/>
    </row>
    <row r="465" spans="1:9" ht="12.75">
      <c r="A465" s="280"/>
      <c r="B465" s="280"/>
      <c r="C465" s="280"/>
      <c r="E465" s="293"/>
      <c r="F465" s="293"/>
      <c r="G465" s="292"/>
      <c r="H465" s="291"/>
      <c r="I465" s="283"/>
    </row>
    <row r="466" spans="1:9" ht="12.75">
      <c r="A466" s="280"/>
      <c r="B466" s="280"/>
      <c r="C466" s="280"/>
      <c r="E466" s="293"/>
      <c r="F466" s="293"/>
      <c r="G466" s="292"/>
      <c r="H466" s="291"/>
      <c r="I466" s="283"/>
    </row>
    <row r="467" spans="1:9" ht="12.75">
      <c r="A467" s="280"/>
      <c r="B467" s="280"/>
      <c r="C467" s="280"/>
      <c r="E467" s="293"/>
      <c r="F467" s="293"/>
      <c r="G467" s="292"/>
      <c r="H467" s="291"/>
      <c r="I467" s="283"/>
    </row>
    <row r="468" spans="1:9" ht="12.75">
      <c r="A468" s="280"/>
      <c r="B468" s="280"/>
      <c r="C468" s="280"/>
      <c r="E468" s="293"/>
      <c r="F468" s="293"/>
      <c r="G468" s="292"/>
      <c r="H468" s="291"/>
      <c r="I468" s="283"/>
    </row>
    <row r="469" spans="1:9" ht="12.75">
      <c r="A469" s="280"/>
      <c r="B469" s="280"/>
      <c r="C469" s="280"/>
      <c r="E469" s="293"/>
      <c r="F469" s="293"/>
      <c r="G469" s="292"/>
      <c r="H469" s="291"/>
      <c r="I469" s="283"/>
    </row>
    <row r="470" spans="1:9" ht="12.75">
      <c r="A470" s="280"/>
      <c r="B470" s="280"/>
      <c r="C470" s="280"/>
      <c r="E470" s="293"/>
      <c r="F470" s="293"/>
      <c r="G470" s="292"/>
      <c r="H470" s="291"/>
      <c r="I470" s="283"/>
    </row>
    <row r="471" spans="1:9" ht="12.75">
      <c r="A471" s="280"/>
      <c r="B471" s="280"/>
      <c r="C471" s="280"/>
      <c r="E471" s="293"/>
      <c r="F471" s="293"/>
      <c r="G471" s="292"/>
      <c r="H471" s="291"/>
      <c r="I471" s="283"/>
    </row>
    <row r="472" spans="1:9" ht="12.75">
      <c r="A472" s="280"/>
      <c r="B472" s="280"/>
      <c r="C472" s="280"/>
      <c r="E472" s="293"/>
      <c r="F472" s="293"/>
      <c r="G472" s="292"/>
      <c r="H472" s="291"/>
      <c r="I472" s="283"/>
    </row>
    <row r="473" spans="1:9" ht="12.75">
      <c r="A473" s="280"/>
      <c r="B473" s="280"/>
      <c r="C473" s="280"/>
      <c r="E473" s="293"/>
      <c r="F473" s="293"/>
      <c r="G473" s="292"/>
      <c r="H473" s="291"/>
      <c r="I473" s="283"/>
    </row>
    <row r="474" spans="1:9" ht="12.75">
      <c r="A474" s="280"/>
      <c r="B474" s="280"/>
      <c r="C474" s="280"/>
      <c r="E474" s="293"/>
      <c r="F474" s="293"/>
      <c r="G474" s="292"/>
      <c r="H474" s="291"/>
      <c r="I474" s="283"/>
    </row>
    <row r="475" spans="1:9" ht="12.75">
      <c r="A475" s="280"/>
      <c r="B475" s="280"/>
      <c r="C475" s="280"/>
      <c r="E475" s="293"/>
      <c r="F475" s="293"/>
      <c r="G475" s="292"/>
      <c r="H475" s="291"/>
      <c r="I475" s="283"/>
    </row>
    <row r="476" spans="1:9" ht="12.75">
      <c r="A476" s="280"/>
      <c r="B476" s="280"/>
      <c r="C476" s="280"/>
      <c r="E476" s="293"/>
      <c r="F476" s="293"/>
      <c r="G476" s="292"/>
      <c r="H476" s="291"/>
      <c r="I476" s="283"/>
    </row>
    <row r="477" spans="1:9" ht="12.75">
      <c r="A477" s="280"/>
      <c r="B477" s="280"/>
      <c r="C477" s="280"/>
      <c r="E477" s="293"/>
      <c r="F477" s="293"/>
      <c r="G477" s="292"/>
      <c r="H477" s="291"/>
      <c r="I477" s="283"/>
    </row>
    <row r="478" spans="1:9" ht="12.75">
      <c r="A478" s="280"/>
      <c r="B478" s="280"/>
      <c r="C478" s="280"/>
      <c r="E478" s="293"/>
      <c r="F478" s="293"/>
      <c r="G478" s="292"/>
      <c r="H478" s="291"/>
      <c r="I478" s="283"/>
    </row>
    <row r="479" spans="1:9" ht="12.75">
      <c r="A479" s="280"/>
      <c r="B479" s="280"/>
      <c r="C479" s="280"/>
      <c r="E479" s="293"/>
      <c r="F479" s="293"/>
      <c r="G479" s="292"/>
      <c r="H479" s="291"/>
      <c r="I479" s="283"/>
    </row>
    <row r="480" spans="1:9" ht="12.75">
      <c r="A480" s="280"/>
      <c r="B480" s="280"/>
      <c r="C480" s="280"/>
      <c r="E480" s="293"/>
      <c r="F480" s="293"/>
      <c r="G480" s="292"/>
      <c r="H480" s="291"/>
      <c r="I480" s="283"/>
    </row>
    <row r="481" spans="1:9" ht="12.75">
      <c r="A481" s="280"/>
      <c r="B481" s="280"/>
      <c r="C481" s="280"/>
      <c r="E481" s="293"/>
      <c r="F481" s="293"/>
      <c r="G481" s="292"/>
      <c r="H481" s="291"/>
      <c r="I481" s="283"/>
    </row>
    <row r="482" spans="1:9" ht="12.75">
      <c r="A482" s="280"/>
      <c r="B482" s="280"/>
      <c r="C482" s="280"/>
      <c r="E482" s="293"/>
      <c r="F482" s="293"/>
      <c r="G482" s="292"/>
      <c r="H482" s="291"/>
      <c r="I482" s="283"/>
    </row>
    <row r="483" spans="1:9" ht="12.75">
      <c r="A483" s="280"/>
      <c r="B483" s="280"/>
      <c r="C483" s="280"/>
      <c r="E483" s="293"/>
      <c r="F483" s="293"/>
      <c r="G483" s="292"/>
      <c r="H483" s="291"/>
      <c r="I483" s="283"/>
    </row>
    <row r="484" spans="1:9" ht="12.75">
      <c r="A484" s="280"/>
      <c r="B484" s="280"/>
      <c r="C484" s="280"/>
      <c r="E484" s="293"/>
      <c r="F484" s="293"/>
      <c r="G484" s="292"/>
      <c r="H484" s="291"/>
      <c r="I484" s="283"/>
    </row>
    <row r="485" spans="1:9" ht="12.75">
      <c r="A485" s="280"/>
      <c r="B485" s="280"/>
      <c r="C485" s="280"/>
      <c r="E485" s="293"/>
      <c r="F485" s="293"/>
      <c r="G485" s="292"/>
      <c r="H485" s="291"/>
      <c r="I485" s="283"/>
    </row>
    <row r="486" spans="1:9" ht="12.75">
      <c r="A486" s="280"/>
      <c r="B486" s="280"/>
      <c r="C486" s="280"/>
      <c r="E486" s="293"/>
      <c r="F486" s="293"/>
      <c r="G486" s="292"/>
      <c r="H486" s="291"/>
      <c r="I486" s="283"/>
    </row>
    <row r="487" spans="1:9" ht="12.75">
      <c r="A487" s="280"/>
      <c r="B487" s="280"/>
      <c r="C487" s="280"/>
      <c r="E487" s="293"/>
      <c r="F487" s="293"/>
      <c r="G487" s="292"/>
      <c r="H487" s="291"/>
      <c r="I487" s="283"/>
    </row>
    <row r="488" spans="1:9" ht="12.75">
      <c r="A488" s="280"/>
      <c r="B488" s="280"/>
      <c r="C488" s="280"/>
      <c r="E488" s="293"/>
      <c r="F488" s="293"/>
      <c r="G488" s="292"/>
      <c r="H488" s="291"/>
      <c r="I488" s="283"/>
    </row>
    <row r="489" spans="1:9" ht="12.75">
      <c r="A489" s="280"/>
      <c r="B489" s="280"/>
      <c r="C489" s="280"/>
      <c r="E489" s="293"/>
      <c r="F489" s="293"/>
      <c r="G489" s="292"/>
      <c r="H489" s="291"/>
      <c r="I489" s="283"/>
    </row>
    <row r="490" spans="1:9" ht="12.75">
      <c r="A490" s="280"/>
      <c r="B490" s="280"/>
      <c r="C490" s="280"/>
      <c r="E490" s="293"/>
      <c r="F490" s="293"/>
      <c r="G490" s="292"/>
      <c r="H490" s="291"/>
      <c r="I490" s="283"/>
    </row>
    <row r="491" spans="1:9" ht="12.75">
      <c r="A491" s="280"/>
      <c r="B491" s="280"/>
      <c r="C491" s="280"/>
      <c r="E491" s="293"/>
      <c r="F491" s="293"/>
      <c r="G491" s="292"/>
      <c r="H491" s="291"/>
      <c r="I491" s="283"/>
    </row>
    <row r="492" spans="1:9" ht="12.75">
      <c r="A492" s="280"/>
      <c r="B492" s="280"/>
      <c r="C492" s="280"/>
      <c r="E492" s="293"/>
      <c r="F492" s="293"/>
      <c r="G492" s="292"/>
      <c r="H492" s="291"/>
      <c r="I492" s="283"/>
    </row>
    <row r="493" spans="1:9" ht="12.75">
      <c r="A493" s="280"/>
      <c r="B493" s="280"/>
      <c r="C493" s="280"/>
      <c r="E493" s="293"/>
      <c r="F493" s="293"/>
      <c r="G493" s="292"/>
      <c r="H493" s="291"/>
      <c r="I493" s="283"/>
    </row>
    <row r="494" spans="1:9" ht="12.75">
      <c r="A494" s="280"/>
      <c r="B494" s="280"/>
      <c r="C494" s="280"/>
      <c r="E494" s="293"/>
      <c r="F494" s="293"/>
      <c r="G494" s="292"/>
      <c r="H494" s="291"/>
      <c r="I494" s="283"/>
    </row>
    <row r="495" spans="1:9" ht="12.75">
      <c r="A495" s="280"/>
      <c r="B495" s="280"/>
      <c r="C495" s="280"/>
      <c r="E495" s="293"/>
      <c r="F495" s="293"/>
      <c r="G495" s="292"/>
      <c r="H495" s="291"/>
      <c r="I495" s="283"/>
    </row>
    <row r="496" spans="1:9" ht="12.75">
      <c r="A496" s="280"/>
      <c r="B496" s="280"/>
      <c r="C496" s="280"/>
      <c r="E496" s="293"/>
      <c r="F496" s="293"/>
      <c r="G496" s="292"/>
      <c r="H496" s="291"/>
      <c r="I496" s="283"/>
    </row>
    <row r="497" spans="1:9" ht="12.75">
      <c r="A497" s="280"/>
      <c r="B497" s="280"/>
      <c r="C497" s="280"/>
      <c r="E497" s="293"/>
      <c r="F497" s="293"/>
      <c r="G497" s="292"/>
      <c r="H497" s="291"/>
      <c r="I497" s="283"/>
    </row>
    <row r="498" spans="1:9" ht="12.75">
      <c r="A498" s="280"/>
      <c r="B498" s="280"/>
      <c r="C498" s="280"/>
      <c r="E498" s="293"/>
      <c r="F498" s="293"/>
      <c r="G498" s="292"/>
      <c r="H498" s="291"/>
      <c r="I498" s="283"/>
    </row>
    <row r="499" spans="1:9" ht="12.75">
      <c r="A499" s="280"/>
      <c r="B499" s="280"/>
      <c r="C499" s="280"/>
      <c r="E499" s="293"/>
      <c r="F499" s="293"/>
      <c r="G499" s="292"/>
      <c r="H499" s="291"/>
      <c r="I499" s="283"/>
    </row>
    <row r="500" spans="1:9" ht="12.75">
      <c r="A500" s="280"/>
      <c r="B500" s="280"/>
      <c r="C500" s="280"/>
      <c r="E500" s="293"/>
      <c r="F500" s="293"/>
      <c r="G500" s="292"/>
      <c r="H500" s="291"/>
      <c r="I500" s="283"/>
    </row>
    <row r="501" spans="1:9" ht="12.75">
      <c r="A501" s="280"/>
      <c r="B501" s="280"/>
      <c r="C501" s="280"/>
      <c r="E501" s="293"/>
      <c r="F501" s="293"/>
      <c r="G501" s="292"/>
      <c r="H501" s="291"/>
      <c r="I501" s="283"/>
    </row>
    <row r="502" spans="1:9" ht="12.75">
      <c r="A502" s="280"/>
      <c r="B502" s="280"/>
      <c r="C502" s="280"/>
      <c r="E502" s="293"/>
      <c r="F502" s="293"/>
      <c r="G502" s="292"/>
      <c r="H502" s="291"/>
      <c r="I502" s="283"/>
    </row>
    <row r="503" spans="1:9" ht="12.75">
      <c r="A503" s="280"/>
      <c r="B503" s="280"/>
      <c r="C503" s="280"/>
      <c r="E503" s="293"/>
      <c r="F503" s="293"/>
      <c r="G503" s="292"/>
      <c r="H503" s="291"/>
      <c r="I503" s="283"/>
    </row>
    <row r="504" spans="1:9" ht="12.75">
      <c r="A504" s="280"/>
      <c r="B504" s="280"/>
      <c r="C504" s="280"/>
      <c r="E504" s="293"/>
      <c r="F504" s="293"/>
      <c r="G504" s="292"/>
      <c r="H504" s="291"/>
      <c r="I504" s="283"/>
    </row>
    <row r="505" spans="1:9" ht="12.75">
      <c r="A505" s="280"/>
      <c r="B505" s="280"/>
      <c r="C505" s="280"/>
      <c r="E505" s="293"/>
      <c r="F505" s="293"/>
      <c r="G505" s="292"/>
      <c r="H505" s="291"/>
      <c r="I505" s="283"/>
    </row>
    <row r="506" spans="1:9" ht="12.75">
      <c r="A506" s="280"/>
      <c r="B506" s="280"/>
      <c r="C506" s="280"/>
      <c r="E506" s="293"/>
      <c r="F506" s="293"/>
      <c r="G506" s="292"/>
      <c r="H506" s="291"/>
      <c r="I506" s="283"/>
    </row>
    <row r="507" spans="1:9" ht="12.75">
      <c r="A507" s="280"/>
      <c r="B507" s="280"/>
      <c r="C507" s="280"/>
      <c r="E507" s="293"/>
      <c r="F507" s="293"/>
      <c r="G507" s="292"/>
      <c r="H507" s="291"/>
      <c r="I507" s="283"/>
    </row>
    <row r="508" spans="1:9" ht="12.75">
      <c r="A508" s="280"/>
      <c r="B508" s="280"/>
      <c r="C508" s="280"/>
      <c r="E508" s="293"/>
      <c r="F508" s="293"/>
      <c r="G508" s="292"/>
      <c r="H508" s="291"/>
      <c r="I508" s="283"/>
    </row>
    <row r="509" spans="1:9" ht="12.75">
      <c r="A509" s="280"/>
      <c r="B509" s="280"/>
      <c r="C509" s="280"/>
      <c r="E509" s="293"/>
      <c r="F509" s="293"/>
      <c r="G509" s="292"/>
      <c r="H509" s="291"/>
      <c r="I509" s="283"/>
    </row>
    <row r="510" spans="1:9" ht="12.75">
      <c r="A510" s="280"/>
      <c r="B510" s="280"/>
      <c r="C510" s="280"/>
      <c r="E510" s="293"/>
      <c r="F510" s="293"/>
      <c r="G510" s="292"/>
      <c r="H510" s="291"/>
      <c r="I510" s="283"/>
    </row>
    <row r="511" spans="1:9" ht="12.75">
      <c r="A511" s="280"/>
      <c r="B511" s="280"/>
      <c r="C511" s="280"/>
      <c r="E511" s="293"/>
      <c r="F511" s="293"/>
      <c r="G511" s="292"/>
      <c r="H511" s="291"/>
      <c r="I511" s="283"/>
    </row>
    <row r="512" spans="1:9" ht="12.75">
      <c r="A512" s="280"/>
      <c r="B512" s="280"/>
      <c r="C512" s="280"/>
      <c r="E512" s="293"/>
      <c r="F512" s="293"/>
      <c r="G512" s="292"/>
      <c r="H512" s="291"/>
      <c r="I512" s="283"/>
    </row>
    <row r="513" spans="1:9" ht="12.75">
      <c r="A513" s="280"/>
      <c r="B513" s="280"/>
      <c r="C513" s="280"/>
      <c r="E513" s="293"/>
      <c r="F513" s="293"/>
      <c r="G513" s="292"/>
      <c r="H513" s="291"/>
      <c r="I513" s="283"/>
    </row>
    <row r="514" spans="1:9" ht="12.75">
      <c r="A514" s="280"/>
      <c r="B514" s="280"/>
      <c r="C514" s="280"/>
      <c r="E514" s="293"/>
      <c r="F514" s="293"/>
      <c r="G514" s="292"/>
      <c r="H514" s="291"/>
      <c r="I514" s="283"/>
    </row>
    <row r="515" spans="1:9" ht="12.75">
      <c r="A515" s="280"/>
      <c r="B515" s="280"/>
      <c r="C515" s="280"/>
      <c r="E515" s="293"/>
      <c r="F515" s="293"/>
      <c r="G515" s="292"/>
      <c r="H515" s="291"/>
      <c r="I515" s="283"/>
    </row>
    <row r="516" spans="1:9" ht="12.75">
      <c r="A516" s="280"/>
      <c r="B516" s="280"/>
      <c r="C516" s="280"/>
      <c r="E516" s="293"/>
      <c r="F516" s="293"/>
      <c r="G516" s="292"/>
      <c r="H516" s="291"/>
      <c r="I516" s="283"/>
    </row>
    <row r="517" spans="1:9" ht="12.75">
      <c r="A517" s="280"/>
      <c r="B517" s="280"/>
      <c r="C517" s="280"/>
      <c r="E517" s="293"/>
      <c r="F517" s="293"/>
      <c r="G517" s="292"/>
      <c r="H517" s="291"/>
      <c r="I517" s="283"/>
    </row>
    <row r="518" spans="1:9" ht="12.75">
      <c r="A518" s="280"/>
      <c r="B518" s="280"/>
      <c r="C518" s="280"/>
      <c r="E518" s="293"/>
      <c r="F518" s="293"/>
      <c r="G518" s="292"/>
      <c r="H518" s="291"/>
      <c r="I518" s="283"/>
    </row>
    <row r="519" spans="1:9" ht="12.75">
      <c r="A519" s="280"/>
      <c r="B519" s="280"/>
      <c r="C519" s="280"/>
      <c r="E519" s="293"/>
      <c r="F519" s="293"/>
      <c r="G519" s="292"/>
      <c r="H519" s="291"/>
      <c r="I519" s="283"/>
    </row>
    <row r="520" spans="1:9" ht="12.75">
      <c r="A520" s="280"/>
      <c r="B520" s="280"/>
      <c r="C520" s="280"/>
      <c r="E520" s="293"/>
      <c r="F520" s="293"/>
      <c r="G520" s="292"/>
      <c r="H520" s="291"/>
      <c r="I520" s="283"/>
    </row>
    <row r="521" spans="1:9" ht="12.75">
      <c r="A521" s="280"/>
      <c r="B521" s="280"/>
      <c r="C521" s="280"/>
      <c r="E521" s="293"/>
      <c r="F521" s="293"/>
      <c r="G521" s="292"/>
      <c r="H521" s="291"/>
      <c r="I521" s="283"/>
    </row>
    <row r="522" spans="1:9" ht="12.75">
      <c r="A522" s="280"/>
      <c r="B522" s="280"/>
      <c r="C522" s="280"/>
      <c r="E522" s="293"/>
      <c r="F522" s="293"/>
      <c r="G522" s="292"/>
      <c r="H522" s="291"/>
      <c r="I522" s="283"/>
    </row>
    <row r="523" spans="1:9" ht="12.75">
      <c r="A523" s="280"/>
      <c r="B523" s="280"/>
      <c r="C523" s="280"/>
      <c r="E523" s="293"/>
      <c r="F523" s="293"/>
      <c r="G523" s="292"/>
      <c r="H523" s="291"/>
      <c r="I523" s="283"/>
    </row>
    <row r="524" spans="1:9" ht="12.75">
      <c r="A524" s="280"/>
      <c r="B524" s="280"/>
      <c r="C524" s="280"/>
      <c r="E524" s="293"/>
      <c r="F524" s="293"/>
      <c r="G524" s="292"/>
      <c r="H524" s="291"/>
      <c r="I524" s="283"/>
    </row>
    <row r="525" spans="1:9" ht="12.75">
      <c r="A525" s="280"/>
      <c r="B525" s="280"/>
      <c r="C525" s="280"/>
      <c r="E525" s="293"/>
      <c r="F525" s="293"/>
      <c r="G525" s="292"/>
      <c r="H525" s="291"/>
      <c r="I525" s="283"/>
    </row>
    <row r="526" spans="1:9" ht="12.75">
      <c r="A526" s="280"/>
      <c r="B526" s="280"/>
      <c r="C526" s="280"/>
      <c r="E526" s="293"/>
      <c r="F526" s="293"/>
      <c r="G526" s="292"/>
      <c r="H526" s="291"/>
      <c r="I526" s="283"/>
    </row>
    <row r="527" spans="1:9" ht="12.75">
      <c r="A527" s="280"/>
      <c r="B527" s="280"/>
      <c r="C527" s="280"/>
      <c r="E527" s="293"/>
      <c r="F527" s="293"/>
      <c r="G527" s="292"/>
      <c r="H527" s="291"/>
      <c r="I527" s="283"/>
    </row>
    <row r="528" spans="1:9" ht="12.75">
      <c r="A528" s="280"/>
      <c r="B528" s="280"/>
      <c r="C528" s="280"/>
      <c r="E528" s="293"/>
      <c r="F528" s="293"/>
      <c r="G528" s="292"/>
      <c r="H528" s="291"/>
      <c r="I528" s="283"/>
    </row>
    <row r="529" spans="1:9" ht="12.75">
      <c r="A529" s="280"/>
      <c r="B529" s="280"/>
      <c r="C529" s="280"/>
      <c r="E529" s="293"/>
      <c r="F529" s="293"/>
      <c r="G529" s="292"/>
      <c r="H529" s="291"/>
      <c r="I529" s="283"/>
    </row>
    <row r="530" spans="1:9" ht="12.75">
      <c r="A530" s="280"/>
      <c r="B530" s="280"/>
      <c r="C530" s="280"/>
      <c r="E530" s="293"/>
      <c r="F530" s="293"/>
      <c r="G530" s="292"/>
      <c r="H530" s="291"/>
      <c r="I530" s="283"/>
    </row>
    <row r="531" spans="1:9" ht="12.75">
      <c r="A531" s="280"/>
      <c r="B531" s="280"/>
      <c r="C531" s="280"/>
      <c r="E531" s="293"/>
      <c r="F531" s="293"/>
      <c r="G531" s="292"/>
      <c r="H531" s="291"/>
      <c r="I531" s="283"/>
    </row>
    <row r="532" spans="1:9" ht="12.75">
      <c r="A532" s="280"/>
      <c r="B532" s="280"/>
      <c r="C532" s="280"/>
      <c r="E532" s="293"/>
      <c r="F532" s="293"/>
      <c r="G532" s="292"/>
      <c r="H532" s="291"/>
      <c r="I532" s="283"/>
    </row>
    <row r="533" spans="1:9" ht="12.75">
      <c r="A533" s="280"/>
      <c r="B533" s="280"/>
      <c r="C533" s="280"/>
      <c r="E533" s="293"/>
      <c r="F533" s="293"/>
      <c r="G533" s="292"/>
      <c r="H533" s="291"/>
      <c r="I533" s="283"/>
    </row>
    <row r="534" spans="1:9" ht="12.75">
      <c r="A534" s="280"/>
      <c r="B534" s="280"/>
      <c r="C534" s="280"/>
      <c r="E534" s="293"/>
      <c r="F534" s="293"/>
      <c r="G534" s="292"/>
      <c r="H534" s="291"/>
      <c r="I534" s="283"/>
    </row>
    <row r="535" spans="1:9" ht="12.75">
      <c r="A535" s="280"/>
      <c r="B535" s="280"/>
      <c r="C535" s="280"/>
      <c r="E535" s="293"/>
      <c r="F535" s="293"/>
      <c r="G535" s="292"/>
      <c r="H535" s="291"/>
      <c r="I535" s="283"/>
    </row>
    <row r="536" spans="1:9" ht="12.75">
      <c r="A536" s="280"/>
      <c r="B536" s="280"/>
      <c r="C536" s="280"/>
      <c r="E536" s="293"/>
      <c r="F536" s="293"/>
      <c r="G536" s="292"/>
      <c r="H536" s="291"/>
      <c r="I536" s="283"/>
    </row>
    <row r="537" spans="1:9" ht="12.75">
      <c r="A537" s="280"/>
      <c r="B537" s="280"/>
      <c r="C537" s="280"/>
      <c r="E537" s="293"/>
      <c r="F537" s="293"/>
      <c r="G537" s="292"/>
      <c r="H537" s="291"/>
      <c r="I537" s="283"/>
    </row>
    <row r="538" spans="1:9" ht="12.75">
      <c r="A538" s="280"/>
      <c r="B538" s="280"/>
      <c r="C538" s="280"/>
      <c r="E538" s="293"/>
      <c r="F538" s="293"/>
      <c r="G538" s="292"/>
      <c r="H538" s="291"/>
      <c r="I538" s="283"/>
    </row>
    <row r="539" spans="1:9" ht="12.75">
      <c r="A539" s="280"/>
      <c r="B539" s="280"/>
      <c r="C539" s="280"/>
      <c r="E539" s="293"/>
      <c r="F539" s="293"/>
      <c r="G539" s="292"/>
      <c r="H539" s="291"/>
      <c r="I539" s="283"/>
    </row>
    <row r="540" spans="1:9" ht="12.75">
      <c r="A540" s="280"/>
      <c r="B540" s="280"/>
      <c r="C540" s="280"/>
      <c r="E540" s="293"/>
      <c r="F540" s="293"/>
      <c r="G540" s="292"/>
      <c r="H540" s="291"/>
      <c r="I540" s="283"/>
    </row>
    <row r="541" spans="1:9" ht="12.75">
      <c r="A541" s="280"/>
      <c r="B541" s="280"/>
      <c r="C541" s="280"/>
      <c r="E541" s="293"/>
      <c r="F541" s="293"/>
      <c r="G541" s="292"/>
      <c r="H541" s="291"/>
      <c r="I541" s="283"/>
    </row>
    <row r="542" spans="1:9" ht="12.75">
      <c r="A542" s="280"/>
      <c r="B542" s="280"/>
      <c r="C542" s="280"/>
      <c r="E542" s="293"/>
      <c r="F542" s="293"/>
      <c r="G542" s="292"/>
      <c r="H542" s="291"/>
      <c r="I542" s="283"/>
    </row>
    <row r="543" spans="1:9" ht="12.75">
      <c r="A543" s="280"/>
      <c r="B543" s="280"/>
      <c r="C543" s="280"/>
      <c r="E543" s="293"/>
      <c r="F543" s="293"/>
      <c r="G543" s="292"/>
      <c r="H543" s="291"/>
      <c r="I543" s="283"/>
    </row>
    <row r="544" spans="1:9" ht="12.75">
      <c r="A544" s="280"/>
      <c r="B544" s="280"/>
      <c r="C544" s="280"/>
      <c r="E544" s="293"/>
      <c r="F544" s="293"/>
      <c r="G544" s="292"/>
      <c r="H544" s="291"/>
      <c r="I544" s="283"/>
    </row>
    <row r="545" spans="1:9" ht="12.75">
      <c r="A545" s="280"/>
      <c r="B545" s="280"/>
      <c r="C545" s="280"/>
      <c r="E545" s="293"/>
      <c r="F545" s="293"/>
      <c r="G545" s="292"/>
      <c r="H545" s="291"/>
      <c r="I545" s="283"/>
    </row>
    <row r="546" spans="1:9" ht="12.75">
      <c r="A546" s="280"/>
      <c r="B546" s="280"/>
      <c r="C546" s="280"/>
      <c r="E546" s="293"/>
      <c r="F546" s="293"/>
      <c r="G546" s="292"/>
      <c r="H546" s="291"/>
      <c r="I546" s="283"/>
    </row>
    <row r="547" spans="1:9" ht="12.75">
      <c r="A547" s="280"/>
      <c r="B547" s="280"/>
      <c r="C547" s="280"/>
      <c r="E547" s="293"/>
      <c r="F547" s="293"/>
      <c r="G547" s="292"/>
      <c r="H547" s="291"/>
      <c r="I547" s="283"/>
    </row>
    <row r="548" spans="1:9" ht="12.75">
      <c r="A548" s="280"/>
      <c r="B548" s="280"/>
      <c r="C548" s="280"/>
      <c r="E548" s="293"/>
      <c r="F548" s="293"/>
      <c r="G548" s="292"/>
      <c r="H548" s="291"/>
      <c r="I548" s="283"/>
    </row>
    <row r="549" spans="1:9" ht="12.75">
      <c r="A549" s="280"/>
      <c r="B549" s="280"/>
      <c r="C549" s="280"/>
      <c r="E549" s="293"/>
      <c r="F549" s="293"/>
      <c r="G549" s="292"/>
      <c r="H549" s="291"/>
      <c r="I549" s="283"/>
    </row>
    <row r="550" spans="1:9" ht="12.75">
      <c r="A550" s="280"/>
      <c r="B550" s="280"/>
      <c r="C550" s="280"/>
      <c r="E550" s="293"/>
      <c r="F550" s="293"/>
      <c r="G550" s="292"/>
      <c r="H550" s="291"/>
      <c r="I550" s="283"/>
    </row>
    <row r="551" spans="1:9" ht="12.75">
      <c r="A551" s="280"/>
      <c r="B551" s="280"/>
      <c r="C551" s="280"/>
      <c r="E551" s="293"/>
      <c r="F551" s="293"/>
      <c r="G551" s="292"/>
      <c r="H551" s="291"/>
      <c r="I551" s="283"/>
    </row>
    <row r="552" spans="1:9" ht="12.75">
      <c r="A552" s="280"/>
      <c r="B552" s="280"/>
      <c r="C552" s="280"/>
      <c r="E552" s="293"/>
      <c r="F552" s="293"/>
      <c r="G552" s="292"/>
      <c r="H552" s="291"/>
      <c r="I552" s="283"/>
    </row>
    <row r="553" spans="1:9" ht="12.75">
      <c r="A553" s="280"/>
      <c r="B553" s="280"/>
      <c r="C553" s="280"/>
      <c r="E553" s="293"/>
      <c r="F553" s="293"/>
      <c r="G553" s="292"/>
      <c r="H553" s="291"/>
      <c r="I553" s="283"/>
    </row>
    <row r="554" spans="1:9" ht="12.75">
      <c r="A554" s="280"/>
      <c r="B554" s="280"/>
      <c r="C554" s="280"/>
      <c r="E554" s="293"/>
      <c r="F554" s="293"/>
      <c r="G554" s="292"/>
      <c r="H554" s="291"/>
      <c r="I554" s="283"/>
    </row>
    <row r="555" spans="1:9" ht="12.75">
      <c r="A555" s="280"/>
      <c r="B555" s="280"/>
      <c r="C555" s="280"/>
      <c r="E555" s="293"/>
      <c r="F555" s="293"/>
      <c r="G555" s="292"/>
      <c r="H555" s="291"/>
      <c r="I555" s="283"/>
    </row>
    <row r="556" spans="1:9" ht="12.75">
      <c r="A556" s="280"/>
      <c r="B556" s="280"/>
      <c r="C556" s="280"/>
      <c r="E556" s="293"/>
      <c r="F556" s="293"/>
      <c r="G556" s="292"/>
      <c r="H556" s="291"/>
      <c r="I556" s="283"/>
    </row>
    <row r="557" spans="1:9" ht="12.75">
      <c r="A557" s="280"/>
      <c r="B557" s="280"/>
      <c r="C557" s="280"/>
      <c r="E557" s="293"/>
      <c r="F557" s="293"/>
      <c r="G557" s="292"/>
      <c r="H557" s="291"/>
      <c r="I557" s="283"/>
    </row>
    <row r="558" spans="1:9" ht="12.75">
      <c r="A558" s="280"/>
      <c r="B558" s="280"/>
      <c r="C558" s="280"/>
      <c r="E558" s="293"/>
      <c r="F558" s="293"/>
      <c r="G558" s="292"/>
      <c r="H558" s="291"/>
      <c r="I558" s="283"/>
    </row>
    <row r="559" spans="1:9" ht="12.75">
      <c r="A559" s="280"/>
      <c r="B559" s="280"/>
      <c r="C559" s="280"/>
      <c r="E559" s="293"/>
      <c r="F559" s="293"/>
      <c r="G559" s="292"/>
      <c r="H559" s="291"/>
      <c r="I559" s="283"/>
    </row>
    <row r="560" spans="1:9" ht="12.75">
      <c r="A560" s="280"/>
      <c r="B560" s="280"/>
      <c r="C560" s="280"/>
      <c r="E560" s="293"/>
      <c r="F560" s="293"/>
      <c r="G560" s="292"/>
      <c r="H560" s="291"/>
      <c r="I560" s="283"/>
    </row>
    <row r="561" spans="1:9" ht="12.75">
      <c r="A561" s="280"/>
      <c r="B561" s="280"/>
      <c r="C561" s="280"/>
      <c r="E561" s="293"/>
      <c r="F561" s="293"/>
      <c r="G561" s="292"/>
      <c r="H561" s="291"/>
      <c r="I561" s="283"/>
    </row>
    <row r="562" spans="1:9" ht="12.75">
      <c r="A562" s="280"/>
      <c r="B562" s="280"/>
      <c r="C562" s="280"/>
      <c r="E562" s="293"/>
      <c r="F562" s="293"/>
      <c r="G562" s="292"/>
      <c r="H562" s="291"/>
      <c r="I562" s="283"/>
    </row>
    <row r="563" spans="1:9" ht="12.75">
      <c r="A563" s="280"/>
      <c r="B563" s="280"/>
      <c r="C563" s="280"/>
      <c r="E563" s="293"/>
      <c r="F563" s="293"/>
      <c r="G563" s="292"/>
      <c r="H563" s="291"/>
      <c r="I563" s="283"/>
    </row>
    <row r="564" spans="1:9" ht="12.75">
      <c r="A564" s="280"/>
      <c r="B564" s="280"/>
      <c r="C564" s="280"/>
      <c r="E564" s="293"/>
      <c r="F564" s="293"/>
      <c r="G564" s="292"/>
      <c r="H564" s="291"/>
      <c r="I564" s="283"/>
    </row>
    <row r="565" spans="1:9" ht="12.75">
      <c r="A565" s="280"/>
      <c r="B565" s="280"/>
      <c r="C565" s="280"/>
      <c r="E565" s="293"/>
      <c r="F565" s="293"/>
      <c r="G565" s="292"/>
      <c r="H565" s="291"/>
      <c r="I565" s="283"/>
    </row>
    <row r="566" spans="1:9" ht="12.75">
      <c r="A566" s="280"/>
      <c r="B566" s="280"/>
      <c r="C566" s="280"/>
      <c r="E566" s="293"/>
      <c r="F566" s="293"/>
      <c r="G566" s="292"/>
      <c r="H566" s="291"/>
      <c r="I566" s="283"/>
    </row>
    <row r="567" spans="1:9" ht="12.75">
      <c r="A567" s="280"/>
      <c r="B567" s="280"/>
      <c r="C567" s="280"/>
      <c r="E567" s="293"/>
      <c r="F567" s="293"/>
      <c r="G567" s="292"/>
      <c r="H567" s="291"/>
      <c r="I567" s="283"/>
    </row>
    <row r="568" spans="1:9" ht="12.75">
      <c r="A568" s="280"/>
      <c r="B568" s="280"/>
      <c r="C568" s="280"/>
      <c r="E568" s="293"/>
      <c r="F568" s="293"/>
      <c r="G568" s="292"/>
      <c r="H568" s="291"/>
      <c r="I568" s="283"/>
    </row>
    <row r="569" spans="1:9" ht="12.75">
      <c r="A569" s="280"/>
      <c r="B569" s="280"/>
      <c r="C569" s="280"/>
      <c r="E569" s="293"/>
      <c r="F569" s="293"/>
      <c r="G569" s="292"/>
      <c r="H569" s="291"/>
      <c r="I569" s="283"/>
    </row>
    <row r="570" spans="1:9" ht="12.75">
      <c r="A570" s="280"/>
      <c r="B570" s="280"/>
      <c r="C570" s="280"/>
      <c r="E570" s="293"/>
      <c r="F570" s="293"/>
      <c r="G570" s="292"/>
      <c r="H570" s="291"/>
      <c r="I570" s="283"/>
    </row>
    <row r="571" spans="1:9" ht="12.75">
      <c r="A571" s="280"/>
      <c r="B571" s="280"/>
      <c r="C571" s="280"/>
      <c r="E571" s="293"/>
      <c r="F571" s="293"/>
      <c r="G571" s="292"/>
      <c r="H571" s="291"/>
      <c r="I571" s="283"/>
    </row>
    <row r="572" spans="1:9" ht="12.75">
      <c r="A572" s="280"/>
      <c r="B572" s="280"/>
      <c r="C572" s="280"/>
      <c r="E572" s="293"/>
      <c r="F572" s="293"/>
      <c r="G572" s="292"/>
      <c r="H572" s="291"/>
      <c r="I572" s="283"/>
    </row>
    <row r="573" spans="1:9" ht="12.75">
      <c r="A573" s="280"/>
      <c r="B573" s="280"/>
      <c r="C573" s="280"/>
      <c r="E573" s="293"/>
      <c r="F573" s="293"/>
      <c r="G573" s="292"/>
      <c r="H573" s="291"/>
      <c r="I573" s="283"/>
    </row>
    <row r="574" spans="1:9" ht="12.75">
      <c r="A574" s="280"/>
      <c r="B574" s="280"/>
      <c r="C574" s="280"/>
      <c r="E574" s="293"/>
      <c r="F574" s="293"/>
      <c r="G574" s="292"/>
      <c r="H574" s="291"/>
      <c r="I574" s="283"/>
    </row>
    <row r="575" spans="1:9" ht="12.75">
      <c r="A575" s="280"/>
      <c r="B575" s="280"/>
      <c r="C575" s="280"/>
      <c r="E575" s="293"/>
      <c r="F575" s="293"/>
      <c r="G575" s="292"/>
      <c r="H575" s="291"/>
      <c r="I575" s="283"/>
    </row>
    <row r="576" spans="1:9" ht="12.75">
      <c r="A576" s="280"/>
      <c r="B576" s="280"/>
      <c r="C576" s="280"/>
      <c r="E576" s="293"/>
      <c r="F576" s="293"/>
      <c r="G576" s="292"/>
      <c r="H576" s="291"/>
      <c r="I576" s="283"/>
    </row>
    <row r="577" spans="1:9" ht="12.75">
      <c r="A577" s="280"/>
      <c r="B577" s="280"/>
      <c r="C577" s="280"/>
      <c r="E577" s="293"/>
      <c r="F577" s="293"/>
      <c r="G577" s="292"/>
      <c r="H577" s="291"/>
      <c r="I577" s="283"/>
    </row>
    <row r="578" spans="1:9" ht="12.75">
      <c r="A578" s="280"/>
      <c r="B578" s="280"/>
      <c r="C578" s="280"/>
      <c r="E578" s="293"/>
      <c r="F578" s="293"/>
      <c r="G578" s="292"/>
      <c r="H578" s="291"/>
      <c r="I578" s="283"/>
    </row>
    <row r="579" spans="1:9" ht="12.75">
      <c r="A579" s="280"/>
      <c r="B579" s="280"/>
      <c r="C579" s="280"/>
      <c r="E579" s="293"/>
      <c r="F579" s="293"/>
      <c r="G579" s="292"/>
      <c r="H579" s="291"/>
      <c r="I579" s="283"/>
    </row>
    <row r="580" spans="1:9" ht="12.75">
      <c r="A580" s="280"/>
      <c r="B580" s="280"/>
      <c r="C580" s="280"/>
      <c r="E580" s="293"/>
      <c r="F580" s="293"/>
      <c r="G580" s="292"/>
      <c r="H580" s="291"/>
      <c r="I580" s="283"/>
    </row>
    <row r="581" spans="1:9" ht="12.75">
      <c r="A581" s="280"/>
      <c r="B581" s="280"/>
      <c r="C581" s="280"/>
      <c r="E581" s="293"/>
      <c r="F581" s="293"/>
      <c r="G581" s="292"/>
      <c r="H581" s="291"/>
      <c r="I581" s="283"/>
    </row>
    <row r="582" spans="1:9" ht="12.75">
      <c r="A582" s="280"/>
      <c r="B582" s="280"/>
      <c r="C582" s="280"/>
      <c r="E582" s="293"/>
      <c r="F582" s="293"/>
      <c r="G582" s="292"/>
      <c r="H582" s="291"/>
      <c r="I582" s="283"/>
    </row>
    <row r="583" spans="1:9" ht="12.75">
      <c r="A583" s="280"/>
      <c r="B583" s="280"/>
      <c r="C583" s="280"/>
      <c r="E583" s="293"/>
      <c r="F583" s="293"/>
      <c r="G583" s="292"/>
      <c r="H583" s="291"/>
      <c r="I583" s="283"/>
    </row>
    <row r="584" spans="1:9" ht="12.75">
      <c r="A584" s="280"/>
      <c r="B584" s="280"/>
      <c r="C584" s="280"/>
      <c r="E584" s="293"/>
      <c r="F584" s="293"/>
      <c r="G584" s="292"/>
      <c r="H584" s="291"/>
      <c r="I584" s="283"/>
    </row>
    <row r="585" spans="1:9" ht="12.75">
      <c r="A585" s="280"/>
      <c r="B585" s="280"/>
      <c r="C585" s="280"/>
      <c r="E585" s="293"/>
      <c r="F585" s="293"/>
      <c r="G585" s="292"/>
      <c r="H585" s="291"/>
      <c r="I585" s="283"/>
    </row>
    <row r="586" spans="1:9" ht="12.75">
      <c r="A586" s="280"/>
      <c r="B586" s="280"/>
      <c r="C586" s="280"/>
      <c r="E586" s="293"/>
      <c r="F586" s="293"/>
      <c r="G586" s="292"/>
      <c r="H586" s="291"/>
      <c r="I586" s="283"/>
    </row>
    <row r="587" spans="1:9" ht="12.75">
      <c r="A587" s="280"/>
      <c r="B587" s="280"/>
      <c r="C587" s="280"/>
      <c r="E587" s="293"/>
      <c r="F587" s="293"/>
      <c r="G587" s="292"/>
      <c r="H587" s="291"/>
      <c r="I587" s="283"/>
    </row>
    <row r="588" spans="1:9" ht="12.75">
      <c r="A588" s="280"/>
      <c r="B588" s="280"/>
      <c r="C588" s="280"/>
      <c r="E588" s="293"/>
      <c r="F588" s="293"/>
      <c r="G588" s="292"/>
      <c r="H588" s="291"/>
      <c r="I588" s="283"/>
    </row>
    <row r="589" spans="1:9" ht="12.75">
      <c r="A589" s="280"/>
      <c r="B589" s="280"/>
      <c r="C589" s="280"/>
      <c r="E589" s="293"/>
      <c r="F589" s="293"/>
      <c r="G589" s="292"/>
      <c r="H589" s="291"/>
      <c r="I589" s="283"/>
    </row>
    <row r="590" spans="1:9" ht="12.75">
      <c r="A590" s="280"/>
      <c r="B590" s="280"/>
      <c r="C590" s="280"/>
      <c r="E590" s="293"/>
      <c r="F590" s="293"/>
      <c r="G590" s="292"/>
      <c r="H590" s="291"/>
      <c r="I590" s="283"/>
    </row>
    <row r="591" spans="1:9" ht="12.75">
      <c r="A591" s="280"/>
      <c r="B591" s="280"/>
      <c r="C591" s="280"/>
      <c r="E591" s="293"/>
      <c r="F591" s="293"/>
      <c r="G591" s="292"/>
      <c r="H591" s="291"/>
      <c r="I591" s="283"/>
    </row>
    <row r="592" spans="1:9" ht="12.75">
      <c r="A592" s="280"/>
      <c r="B592" s="280"/>
      <c r="C592" s="280"/>
      <c r="E592" s="293"/>
      <c r="F592" s="293"/>
      <c r="G592" s="292"/>
      <c r="H592" s="291"/>
      <c r="I592" s="283"/>
    </row>
    <row r="593" spans="1:9" ht="12.75">
      <c r="A593" s="280"/>
      <c r="B593" s="280"/>
      <c r="C593" s="280"/>
      <c r="E593" s="293"/>
      <c r="F593" s="293"/>
      <c r="G593" s="292"/>
      <c r="H593" s="291"/>
      <c r="I593" s="283"/>
    </row>
    <row r="594" spans="1:9" ht="12.75">
      <c r="A594" s="280"/>
      <c r="B594" s="280"/>
      <c r="C594" s="280"/>
      <c r="E594" s="293"/>
      <c r="F594" s="293"/>
      <c r="G594" s="292"/>
      <c r="H594" s="291"/>
      <c r="I594" s="283"/>
    </row>
    <row r="595" spans="1:9" ht="12.75">
      <c r="A595" s="280"/>
      <c r="B595" s="280"/>
      <c r="C595" s="280"/>
      <c r="E595" s="293"/>
      <c r="F595" s="293"/>
      <c r="G595" s="292"/>
      <c r="H595" s="291"/>
      <c r="I595" s="283"/>
    </row>
    <row r="596" spans="1:9" ht="12.75">
      <c r="A596" s="280"/>
      <c r="B596" s="280"/>
      <c r="C596" s="280"/>
      <c r="E596" s="293"/>
      <c r="F596" s="293"/>
      <c r="G596" s="292"/>
      <c r="H596" s="291"/>
      <c r="I596" s="283"/>
    </row>
    <row r="597" spans="1:9" ht="12.75">
      <c r="A597" s="280"/>
      <c r="B597" s="280"/>
      <c r="C597" s="280"/>
      <c r="E597" s="293"/>
      <c r="F597" s="293"/>
      <c r="G597" s="292"/>
      <c r="H597" s="291"/>
      <c r="I597" s="283"/>
    </row>
    <row r="598" spans="1:9" ht="12.75">
      <c r="A598" s="280"/>
      <c r="B598" s="280"/>
      <c r="C598" s="280"/>
      <c r="E598" s="293"/>
      <c r="F598" s="293"/>
      <c r="G598" s="292"/>
      <c r="H598" s="291"/>
      <c r="I598" s="283"/>
    </row>
    <row r="599" spans="1:9" ht="12.75">
      <c r="A599" s="280"/>
      <c r="B599" s="280"/>
      <c r="C599" s="280"/>
      <c r="E599" s="293"/>
      <c r="F599" s="293"/>
      <c r="G599" s="292"/>
      <c r="H599" s="291"/>
      <c r="I599" s="283"/>
    </row>
    <row r="600" spans="1:9" ht="12.75">
      <c r="A600" s="280"/>
      <c r="B600" s="280"/>
      <c r="C600" s="280"/>
      <c r="E600" s="293"/>
      <c r="F600" s="293"/>
      <c r="G600" s="292"/>
      <c r="H600" s="291"/>
      <c r="I600" s="283"/>
    </row>
    <row r="601" spans="1:9" ht="12.75">
      <c r="A601" s="280"/>
      <c r="B601" s="280"/>
      <c r="C601" s="280"/>
      <c r="E601" s="293"/>
      <c r="F601" s="293"/>
      <c r="G601" s="292"/>
      <c r="H601" s="291"/>
      <c r="I601" s="283"/>
    </row>
    <row r="602" spans="1:9" ht="12.75">
      <c r="A602" s="280"/>
      <c r="B602" s="280"/>
      <c r="C602" s="280"/>
      <c r="E602" s="293"/>
      <c r="F602" s="293"/>
      <c r="G602" s="292"/>
      <c r="H602" s="291"/>
      <c r="I602" s="283"/>
    </row>
    <row r="603" spans="1:9" ht="12.75">
      <c r="A603" s="280"/>
      <c r="B603" s="280"/>
      <c r="C603" s="280"/>
      <c r="E603" s="293"/>
      <c r="F603" s="293"/>
      <c r="G603" s="292"/>
      <c r="H603" s="291"/>
      <c r="I603" s="283"/>
    </row>
    <row r="604" spans="1:9" ht="12.75">
      <c r="A604" s="280"/>
      <c r="B604" s="280"/>
      <c r="C604" s="280"/>
      <c r="E604" s="293"/>
      <c r="F604" s="293"/>
      <c r="G604" s="292"/>
      <c r="H604" s="291"/>
      <c r="I604" s="283"/>
    </row>
    <row r="605" spans="1:9" ht="12.75">
      <c r="A605" s="280"/>
      <c r="B605" s="280"/>
      <c r="C605" s="280"/>
      <c r="E605" s="293"/>
      <c r="F605" s="293"/>
      <c r="G605" s="292"/>
      <c r="H605" s="291"/>
      <c r="I605" s="283"/>
    </row>
    <row r="606" spans="1:9" ht="12.75">
      <c r="A606" s="280"/>
      <c r="B606" s="280"/>
      <c r="C606" s="280"/>
      <c r="E606" s="293"/>
      <c r="F606" s="293"/>
      <c r="G606" s="292"/>
      <c r="H606" s="291"/>
      <c r="I606" s="283"/>
    </row>
    <row r="607" spans="1:9" ht="12.75">
      <c r="A607" s="280"/>
      <c r="B607" s="280"/>
      <c r="C607" s="280"/>
      <c r="E607" s="293"/>
      <c r="F607" s="293"/>
      <c r="G607" s="292"/>
      <c r="H607" s="291"/>
      <c r="I607" s="283"/>
    </row>
    <row r="608" spans="1:9" ht="12.75">
      <c r="A608" s="280"/>
      <c r="B608" s="280"/>
      <c r="C608" s="280"/>
      <c r="E608" s="293"/>
      <c r="F608" s="293"/>
      <c r="G608" s="292"/>
      <c r="H608" s="291"/>
      <c r="I608" s="283"/>
    </row>
    <row r="609" spans="1:9" ht="12.75">
      <c r="A609" s="280"/>
      <c r="B609" s="280"/>
      <c r="C609" s="280"/>
      <c r="E609" s="293"/>
      <c r="F609" s="293"/>
      <c r="G609" s="292"/>
      <c r="H609" s="291"/>
      <c r="I609" s="283"/>
    </row>
    <row r="610" spans="1:9" ht="12.75">
      <c r="A610" s="280"/>
      <c r="B610" s="280"/>
      <c r="C610" s="280"/>
      <c r="E610" s="293"/>
      <c r="F610" s="293"/>
      <c r="G610" s="292"/>
      <c r="H610" s="291"/>
      <c r="I610" s="283"/>
    </row>
    <row r="611" spans="1:9" ht="12.75">
      <c r="A611" s="280"/>
      <c r="B611" s="280"/>
      <c r="C611" s="280"/>
      <c r="E611" s="293"/>
      <c r="F611" s="293"/>
      <c r="G611" s="292"/>
      <c r="H611" s="291"/>
      <c r="I611" s="283"/>
    </row>
    <row r="612" spans="1:9" ht="12.75">
      <c r="A612" s="280"/>
      <c r="B612" s="280"/>
      <c r="C612" s="280"/>
      <c r="E612" s="293"/>
      <c r="F612" s="293"/>
      <c r="G612" s="292"/>
      <c r="H612" s="291"/>
      <c r="I612" s="283"/>
    </row>
    <row r="613" spans="1:9" ht="12.75">
      <c r="A613" s="280"/>
      <c r="B613" s="280"/>
      <c r="C613" s="280"/>
      <c r="E613" s="293"/>
      <c r="F613" s="293"/>
      <c r="G613" s="292"/>
      <c r="H613" s="291"/>
      <c r="I613" s="283"/>
    </row>
    <row r="614" spans="1:9" ht="12.75">
      <c r="A614" s="280"/>
      <c r="B614" s="280"/>
      <c r="C614" s="280"/>
      <c r="E614" s="293"/>
      <c r="F614" s="293"/>
      <c r="G614" s="292"/>
      <c r="H614" s="291"/>
      <c r="I614" s="283"/>
    </row>
    <row r="615" spans="1:9" ht="12.75">
      <c r="A615" s="280"/>
      <c r="B615" s="280"/>
      <c r="C615" s="280"/>
      <c r="E615" s="293"/>
      <c r="F615" s="293"/>
      <c r="G615" s="292"/>
      <c r="H615" s="291"/>
      <c r="I615" s="283"/>
    </row>
    <row r="616" spans="1:9" ht="12.75">
      <c r="A616" s="280"/>
      <c r="B616" s="280"/>
      <c r="C616" s="280"/>
      <c r="E616" s="293"/>
      <c r="F616" s="293"/>
      <c r="G616" s="292"/>
      <c r="H616" s="291"/>
      <c r="I616" s="283"/>
    </row>
    <row r="617" spans="1:9" ht="12.75">
      <c r="A617" s="280"/>
      <c r="B617" s="280"/>
      <c r="C617" s="280"/>
      <c r="E617" s="293"/>
      <c r="F617" s="293"/>
      <c r="G617" s="292"/>
      <c r="H617" s="291"/>
      <c r="I617" s="283"/>
    </row>
    <row r="618" spans="1:9" ht="12.75">
      <c r="A618" s="280"/>
      <c r="B618" s="280"/>
      <c r="C618" s="280"/>
      <c r="E618" s="293"/>
      <c r="F618" s="293"/>
      <c r="G618" s="292"/>
      <c r="H618" s="291"/>
      <c r="I618" s="283"/>
    </row>
    <row r="619" spans="1:9" ht="12.75">
      <c r="A619" s="280"/>
      <c r="B619" s="280"/>
      <c r="C619" s="280"/>
      <c r="E619" s="293"/>
      <c r="F619" s="293"/>
      <c r="G619" s="292"/>
      <c r="H619" s="291"/>
      <c r="I619" s="283"/>
    </row>
    <row r="620" spans="1:9" ht="12.75">
      <c r="A620" s="280"/>
      <c r="B620" s="280"/>
      <c r="C620" s="280"/>
      <c r="E620" s="293"/>
      <c r="F620" s="293"/>
      <c r="G620" s="292"/>
      <c r="H620" s="291"/>
      <c r="I620" s="283"/>
    </row>
    <row r="621" spans="1:9" ht="12.75">
      <c r="A621" s="280"/>
      <c r="B621" s="280"/>
      <c r="C621" s="280"/>
      <c r="E621" s="293"/>
      <c r="F621" s="293"/>
      <c r="G621" s="292"/>
      <c r="H621" s="291"/>
      <c r="I621" s="283"/>
    </row>
    <row r="622" spans="1:9" ht="12.75">
      <c r="A622" s="280"/>
      <c r="B622" s="280"/>
      <c r="C622" s="280"/>
      <c r="E622" s="293"/>
      <c r="F622" s="293"/>
      <c r="G622" s="292"/>
      <c r="H622" s="291"/>
      <c r="I622" s="283"/>
    </row>
    <row r="623" spans="1:9" ht="12.75">
      <c r="A623" s="280"/>
      <c r="B623" s="280"/>
      <c r="C623" s="280"/>
      <c r="E623" s="293"/>
      <c r="F623" s="293"/>
      <c r="G623" s="292"/>
      <c r="H623" s="291"/>
      <c r="I623" s="283"/>
    </row>
    <row r="624" spans="1:9" ht="12.75">
      <c r="A624" s="280"/>
      <c r="B624" s="280"/>
      <c r="C624" s="280"/>
      <c r="E624" s="293"/>
      <c r="F624" s="293"/>
      <c r="G624" s="292"/>
      <c r="H624" s="291"/>
      <c r="I624" s="283"/>
    </row>
    <row r="625" spans="1:9" ht="12.75">
      <c r="A625" s="280"/>
      <c r="B625" s="280"/>
      <c r="C625" s="280"/>
      <c r="E625" s="293"/>
      <c r="F625" s="293"/>
      <c r="G625" s="292"/>
      <c r="H625" s="291"/>
      <c r="I625" s="283"/>
    </row>
    <row r="626" spans="1:9" ht="12.75">
      <c r="A626" s="280"/>
      <c r="B626" s="280"/>
      <c r="C626" s="280"/>
      <c r="E626" s="293"/>
      <c r="F626" s="293"/>
      <c r="G626" s="292"/>
      <c r="H626" s="291"/>
      <c r="I626" s="283"/>
    </row>
    <row r="627" spans="1:9" ht="12.75">
      <c r="A627" s="280"/>
      <c r="B627" s="280"/>
      <c r="C627" s="280"/>
      <c r="E627" s="293"/>
      <c r="F627" s="293"/>
      <c r="G627" s="292"/>
      <c r="H627" s="291"/>
      <c r="I627" s="283"/>
    </row>
    <row r="628" spans="1:9" ht="12.75">
      <c r="A628" s="280"/>
      <c r="B628" s="280"/>
      <c r="C628" s="280"/>
      <c r="E628" s="293"/>
      <c r="F628" s="293"/>
      <c r="G628" s="292"/>
      <c r="H628" s="291"/>
      <c r="I628" s="283"/>
    </row>
    <row r="629" spans="1:9" ht="12.75">
      <c r="A629" s="280"/>
      <c r="B629" s="280"/>
      <c r="C629" s="280"/>
      <c r="E629" s="293"/>
      <c r="F629" s="293"/>
      <c r="G629" s="292"/>
      <c r="H629" s="291"/>
      <c r="I629" s="283"/>
    </row>
    <row r="630" spans="1:9" ht="12.75">
      <c r="A630" s="280"/>
      <c r="B630" s="280"/>
      <c r="C630" s="280"/>
      <c r="E630" s="293"/>
      <c r="F630" s="293"/>
      <c r="G630" s="292"/>
      <c r="H630" s="291"/>
      <c r="I630" s="283"/>
    </row>
    <row r="631" spans="1:9" ht="12.75">
      <c r="A631" s="280"/>
      <c r="B631" s="280"/>
      <c r="C631" s="280"/>
      <c r="E631" s="293"/>
      <c r="F631" s="293"/>
      <c r="G631" s="292"/>
      <c r="H631" s="291"/>
      <c r="I631" s="283"/>
    </row>
    <row r="632" spans="1:9" ht="12.75">
      <c r="A632" s="280"/>
      <c r="B632" s="280"/>
      <c r="C632" s="280"/>
      <c r="E632" s="293"/>
      <c r="F632" s="293"/>
      <c r="G632" s="292"/>
      <c r="H632" s="291"/>
      <c r="I632" s="283"/>
    </row>
    <row r="633" spans="1:9" ht="12.75">
      <c r="A633" s="280"/>
      <c r="B633" s="280"/>
      <c r="C633" s="280"/>
      <c r="E633" s="293"/>
      <c r="F633" s="293"/>
      <c r="G633" s="292"/>
      <c r="H633" s="291"/>
      <c r="I633" s="283"/>
    </row>
    <row r="634" spans="1:9" ht="12.75">
      <c r="A634" s="280"/>
      <c r="B634" s="280"/>
      <c r="C634" s="280"/>
      <c r="E634" s="293"/>
      <c r="F634" s="293"/>
      <c r="G634" s="292"/>
      <c r="H634" s="291"/>
      <c r="I634" s="283"/>
    </row>
    <row r="635" spans="1:9" ht="12.75">
      <c r="A635" s="280"/>
      <c r="B635" s="280"/>
      <c r="C635" s="280"/>
      <c r="E635" s="293"/>
      <c r="F635" s="293"/>
      <c r="G635" s="292"/>
      <c r="H635" s="291"/>
      <c r="I635" s="283"/>
    </row>
    <row r="636" spans="1:9" ht="12.75">
      <c r="A636" s="280"/>
      <c r="B636" s="280"/>
      <c r="C636" s="280"/>
      <c r="E636" s="293"/>
      <c r="F636" s="293"/>
      <c r="G636" s="292"/>
      <c r="H636" s="291"/>
      <c r="I636" s="283"/>
    </row>
    <row r="637" spans="1:9" ht="12.75">
      <c r="A637" s="280"/>
      <c r="B637" s="280"/>
      <c r="C637" s="280"/>
      <c r="E637" s="293"/>
      <c r="F637" s="293"/>
      <c r="G637" s="292"/>
      <c r="H637" s="291"/>
      <c r="I637" s="283"/>
    </row>
    <row r="638" spans="1:9" ht="12.75">
      <c r="A638" s="280"/>
      <c r="B638" s="280"/>
      <c r="C638" s="280"/>
      <c r="E638" s="293"/>
      <c r="F638" s="293"/>
      <c r="G638" s="292"/>
      <c r="H638" s="291"/>
      <c r="I638" s="283"/>
    </row>
    <row r="639" spans="1:9" ht="12.75">
      <c r="A639" s="280"/>
      <c r="B639" s="280"/>
      <c r="C639" s="280"/>
      <c r="E639" s="293"/>
      <c r="F639" s="293"/>
      <c r="G639" s="292"/>
      <c r="H639" s="291"/>
      <c r="I639" s="283"/>
    </row>
    <row r="640" spans="1:9" ht="12.75">
      <c r="A640" s="280"/>
      <c r="B640" s="280"/>
      <c r="C640" s="280"/>
      <c r="E640" s="293"/>
      <c r="F640" s="293"/>
      <c r="G640" s="292"/>
      <c r="H640" s="291"/>
      <c r="I640" s="283"/>
    </row>
    <row r="641" spans="1:9" ht="12.75">
      <c r="A641" s="280"/>
      <c r="B641" s="280"/>
      <c r="C641" s="280"/>
      <c r="E641" s="293"/>
      <c r="F641" s="293"/>
      <c r="G641" s="292"/>
      <c r="H641" s="291"/>
      <c r="I641" s="283"/>
    </row>
    <row r="642" spans="1:9" ht="12.75">
      <c r="A642" s="280"/>
      <c r="B642" s="280"/>
      <c r="C642" s="280"/>
      <c r="E642" s="293"/>
      <c r="F642" s="293"/>
      <c r="G642" s="292"/>
      <c r="H642" s="291"/>
      <c r="I642" s="283"/>
    </row>
    <row r="643" spans="1:9" ht="12.75">
      <c r="A643" s="280"/>
      <c r="B643" s="280"/>
      <c r="C643" s="280"/>
      <c r="E643" s="293"/>
      <c r="F643" s="293"/>
      <c r="G643" s="292"/>
      <c r="H643" s="291"/>
      <c r="I643" s="283"/>
    </row>
    <row r="644" spans="1:9" ht="12.75">
      <c r="A644" s="280"/>
      <c r="B644" s="280"/>
      <c r="C644" s="280"/>
      <c r="E644" s="293"/>
      <c r="F644" s="293"/>
      <c r="G644" s="292"/>
      <c r="H644" s="291"/>
      <c r="I644" s="283"/>
    </row>
    <row r="645" spans="1:9" ht="12.75">
      <c r="A645" s="280"/>
      <c r="B645" s="280"/>
      <c r="C645" s="280"/>
      <c r="E645" s="293"/>
      <c r="F645" s="293"/>
      <c r="G645" s="292"/>
      <c r="H645" s="291"/>
      <c r="I645" s="283"/>
    </row>
    <row r="646" spans="1:9" ht="12.75">
      <c r="A646" s="280"/>
      <c r="B646" s="280"/>
      <c r="C646" s="280"/>
      <c r="E646" s="293"/>
      <c r="F646" s="293"/>
      <c r="G646" s="292"/>
      <c r="H646" s="291"/>
      <c r="I646" s="283"/>
    </row>
    <row r="647" spans="1:9" ht="12.75">
      <c r="A647" s="280"/>
      <c r="B647" s="280"/>
      <c r="C647" s="280"/>
      <c r="E647" s="293"/>
      <c r="F647" s="293"/>
      <c r="G647" s="292"/>
      <c r="H647" s="291"/>
      <c r="I647" s="283"/>
    </row>
    <row r="648" spans="1:9" ht="12.75">
      <c r="A648" s="280"/>
      <c r="B648" s="280"/>
      <c r="C648" s="280"/>
      <c r="E648" s="293"/>
      <c r="F648" s="293"/>
      <c r="G648" s="292"/>
      <c r="H648" s="291"/>
      <c r="I648" s="283"/>
    </row>
    <row r="649" spans="1:9" ht="12.75">
      <c r="A649" s="280"/>
      <c r="B649" s="280"/>
      <c r="C649" s="280"/>
      <c r="E649" s="293"/>
      <c r="F649" s="293"/>
      <c r="G649" s="292"/>
      <c r="H649" s="291"/>
      <c r="I649" s="283"/>
    </row>
    <row r="650" spans="1:9" ht="12.75">
      <c r="A650" s="280"/>
      <c r="B650" s="280"/>
      <c r="C650" s="280"/>
      <c r="E650" s="293"/>
      <c r="F650" s="293"/>
      <c r="G650" s="292"/>
      <c r="H650" s="291"/>
      <c r="I650" s="283"/>
    </row>
    <row r="651" spans="1:9" ht="12.75">
      <c r="A651" s="280"/>
      <c r="B651" s="280"/>
      <c r="C651" s="280"/>
      <c r="E651" s="293"/>
      <c r="F651" s="293"/>
      <c r="G651" s="292"/>
      <c r="H651" s="291"/>
      <c r="I651" s="283"/>
    </row>
    <row r="652" spans="1:9" ht="12.75">
      <c r="A652" s="280"/>
      <c r="B652" s="280"/>
      <c r="C652" s="280"/>
      <c r="E652" s="293"/>
      <c r="F652" s="293"/>
      <c r="G652" s="292"/>
      <c r="H652" s="291"/>
      <c r="I652" s="283"/>
    </row>
    <row r="653" spans="1:9" ht="12.75">
      <c r="A653" s="280"/>
      <c r="B653" s="280"/>
      <c r="C653" s="280"/>
      <c r="E653" s="293"/>
      <c r="F653" s="293"/>
      <c r="G653" s="292"/>
      <c r="H653" s="291"/>
      <c r="I653" s="283"/>
    </row>
    <row r="654" spans="1:9" ht="12.75">
      <c r="A654" s="280"/>
      <c r="B654" s="280"/>
      <c r="C654" s="280"/>
      <c r="E654" s="293"/>
      <c r="F654" s="293"/>
      <c r="G654" s="292"/>
      <c r="H654" s="291"/>
      <c r="I654" s="283"/>
    </row>
    <row r="655" spans="1:9" ht="12.75">
      <c r="A655" s="280"/>
      <c r="B655" s="280"/>
      <c r="C655" s="280"/>
      <c r="E655" s="293"/>
      <c r="F655" s="293"/>
      <c r="G655" s="292"/>
      <c r="H655" s="291"/>
      <c r="I655" s="283"/>
    </row>
    <row r="656" spans="1:9" ht="12.75">
      <c r="A656" s="280"/>
      <c r="B656" s="280"/>
      <c r="C656" s="280"/>
      <c r="E656" s="293"/>
      <c r="F656" s="293"/>
      <c r="G656" s="292"/>
      <c r="H656" s="291"/>
      <c r="I656" s="283"/>
    </row>
    <row r="657" spans="1:9" ht="12.75">
      <c r="A657" s="280"/>
      <c r="B657" s="280"/>
      <c r="C657" s="280"/>
      <c r="E657" s="293"/>
      <c r="F657" s="293"/>
      <c r="G657" s="292"/>
      <c r="H657" s="291"/>
      <c r="I657" s="283"/>
    </row>
    <row r="658" spans="1:9" ht="12.75">
      <c r="A658" s="280"/>
      <c r="B658" s="280"/>
      <c r="C658" s="280"/>
      <c r="E658" s="293"/>
      <c r="F658" s="293"/>
      <c r="G658" s="292"/>
      <c r="H658" s="291"/>
      <c r="I658" s="283"/>
    </row>
    <row r="659" spans="1:9" ht="12.75">
      <c r="A659" s="280"/>
      <c r="B659" s="280"/>
      <c r="C659" s="280"/>
      <c r="E659" s="293"/>
      <c r="F659" s="293"/>
      <c r="G659" s="292"/>
      <c r="H659" s="291"/>
      <c r="I659" s="283"/>
    </row>
    <row r="660" spans="1:9" ht="12.75">
      <c r="A660" s="280"/>
      <c r="B660" s="280"/>
      <c r="C660" s="280"/>
      <c r="E660" s="293"/>
      <c r="F660" s="293"/>
      <c r="G660" s="292"/>
      <c r="H660" s="291"/>
      <c r="I660" s="283"/>
    </row>
    <row r="661" spans="1:9" ht="12.75">
      <c r="A661" s="280"/>
      <c r="B661" s="280"/>
      <c r="C661" s="280"/>
      <c r="E661" s="293"/>
      <c r="F661" s="293"/>
      <c r="G661" s="292"/>
      <c r="H661" s="291"/>
      <c r="I661" s="283"/>
    </row>
    <row r="662" spans="1:9" ht="12.75">
      <c r="A662" s="280"/>
      <c r="B662" s="280"/>
      <c r="C662" s="280"/>
      <c r="E662" s="293"/>
      <c r="F662" s="293"/>
      <c r="G662" s="292"/>
      <c r="H662" s="291"/>
      <c r="I662" s="283"/>
    </row>
    <row r="663" spans="1:9" ht="12.75">
      <c r="A663" s="280"/>
      <c r="B663" s="280"/>
      <c r="C663" s="280"/>
      <c r="E663" s="293"/>
      <c r="F663" s="293"/>
      <c r="G663" s="292"/>
      <c r="H663" s="291"/>
      <c r="I663" s="283"/>
    </row>
    <row r="664" spans="1:9" ht="12.75">
      <c r="A664" s="280"/>
      <c r="B664" s="280"/>
      <c r="C664" s="280"/>
      <c r="E664" s="293"/>
      <c r="F664" s="293"/>
      <c r="G664" s="292"/>
      <c r="H664" s="291"/>
      <c r="I664" s="283"/>
    </row>
    <row r="665" spans="1:9" ht="12.75">
      <c r="A665" s="280"/>
      <c r="B665" s="280"/>
      <c r="C665" s="280"/>
      <c r="E665" s="293"/>
      <c r="F665" s="293"/>
      <c r="G665" s="292"/>
      <c r="H665" s="291"/>
      <c r="I665" s="283"/>
    </row>
    <row r="666" spans="1:9" ht="12.75">
      <c r="A666" s="280"/>
      <c r="B666" s="280"/>
      <c r="C666" s="280"/>
      <c r="E666" s="293"/>
      <c r="F666" s="293"/>
      <c r="G666" s="292"/>
      <c r="H666" s="291"/>
      <c r="I666" s="283"/>
    </row>
    <row r="667" spans="1:9" ht="12.75">
      <c r="A667" s="280"/>
      <c r="B667" s="280"/>
      <c r="C667" s="280"/>
      <c r="E667" s="293"/>
      <c r="F667" s="293"/>
      <c r="G667" s="292"/>
      <c r="H667" s="291"/>
      <c r="I667" s="283"/>
    </row>
    <row r="668" spans="1:9" ht="12.75">
      <c r="A668" s="280"/>
      <c r="B668" s="280"/>
      <c r="C668" s="280"/>
      <c r="E668" s="293"/>
      <c r="F668" s="293"/>
      <c r="G668" s="292"/>
      <c r="H668" s="291"/>
      <c r="I668" s="283"/>
    </row>
    <row r="669" spans="1:9" ht="12.75">
      <c r="A669" s="280"/>
      <c r="B669" s="280"/>
      <c r="C669" s="280"/>
      <c r="E669" s="293"/>
      <c r="F669" s="293"/>
      <c r="G669" s="292"/>
      <c r="H669" s="291"/>
      <c r="I669" s="283"/>
    </row>
    <row r="670" spans="1:9" ht="12.75">
      <c r="A670" s="280"/>
      <c r="B670" s="280"/>
      <c r="C670" s="280"/>
      <c r="E670" s="293"/>
      <c r="F670" s="293"/>
      <c r="G670" s="292"/>
      <c r="H670" s="291"/>
      <c r="I670" s="283"/>
    </row>
    <row r="671" spans="1:9" ht="12.75">
      <c r="A671" s="280"/>
      <c r="B671" s="280"/>
      <c r="C671" s="280"/>
      <c r="E671" s="293"/>
      <c r="F671" s="293"/>
      <c r="G671" s="292"/>
      <c r="H671" s="291"/>
      <c r="I671" s="283"/>
    </row>
    <row r="672" spans="1:9" ht="12.75">
      <c r="A672" s="280"/>
      <c r="B672" s="280"/>
      <c r="C672" s="280"/>
      <c r="E672" s="293"/>
      <c r="F672" s="293"/>
      <c r="G672" s="292"/>
      <c r="H672" s="291"/>
      <c r="I672" s="283"/>
    </row>
    <row r="673" spans="1:9" ht="12.75">
      <c r="A673" s="280"/>
      <c r="B673" s="280"/>
      <c r="C673" s="280"/>
      <c r="E673" s="293"/>
      <c r="F673" s="293"/>
      <c r="G673" s="292"/>
      <c r="H673" s="291"/>
      <c r="I673" s="283"/>
    </row>
    <row r="674" spans="1:9" ht="12.75">
      <c r="A674" s="280"/>
      <c r="B674" s="280"/>
      <c r="C674" s="280"/>
      <c r="E674" s="293"/>
      <c r="F674" s="293"/>
      <c r="G674" s="292"/>
      <c r="H674" s="291"/>
      <c r="I674" s="283"/>
    </row>
    <row r="675" spans="1:9" ht="12.75">
      <c r="A675" s="280"/>
      <c r="B675" s="280"/>
      <c r="C675" s="280"/>
      <c r="E675" s="293"/>
      <c r="F675" s="293"/>
      <c r="G675" s="292"/>
      <c r="H675" s="291"/>
      <c r="I675" s="283"/>
    </row>
    <row r="676" spans="1:9" ht="12.75">
      <c r="A676" s="280"/>
      <c r="B676" s="280"/>
      <c r="C676" s="280"/>
      <c r="E676" s="293"/>
      <c r="F676" s="293"/>
      <c r="G676" s="292"/>
      <c r="H676" s="291"/>
      <c r="I676" s="283"/>
    </row>
    <row r="677" spans="1:9" ht="12.75">
      <c r="A677" s="280"/>
      <c r="B677" s="280"/>
      <c r="C677" s="280"/>
      <c r="E677" s="293"/>
      <c r="F677" s="293"/>
      <c r="G677" s="292"/>
      <c r="H677" s="291"/>
      <c r="I677" s="283"/>
    </row>
    <row r="678" spans="1:9" ht="12.75">
      <c r="A678" s="280"/>
      <c r="B678" s="280"/>
      <c r="C678" s="280"/>
      <c r="E678" s="293"/>
      <c r="F678" s="293"/>
      <c r="G678" s="292"/>
      <c r="H678" s="291"/>
      <c r="I678" s="283"/>
    </row>
    <row r="679" spans="1:9" ht="12.75">
      <c r="A679" s="280"/>
      <c r="B679" s="280"/>
      <c r="C679" s="280"/>
      <c r="E679" s="293"/>
      <c r="F679" s="293"/>
      <c r="G679" s="292"/>
      <c r="H679" s="291"/>
      <c r="I679" s="283"/>
    </row>
    <row r="680" spans="1:9" ht="12.75">
      <c r="A680" s="280"/>
      <c r="B680" s="280"/>
      <c r="C680" s="280"/>
      <c r="E680" s="293"/>
      <c r="F680" s="293"/>
      <c r="G680" s="292"/>
      <c r="H680" s="291"/>
      <c r="I680" s="283"/>
    </row>
    <row r="681" spans="1:9" ht="12.75">
      <c r="A681" s="280"/>
      <c r="B681" s="280"/>
      <c r="C681" s="280"/>
      <c r="E681" s="293"/>
      <c r="F681" s="293"/>
      <c r="G681" s="292"/>
      <c r="H681" s="291"/>
      <c r="I681" s="283"/>
    </row>
    <row r="682" spans="1:9" ht="12.75">
      <c r="A682" s="280"/>
      <c r="B682" s="280"/>
      <c r="C682" s="280"/>
      <c r="E682" s="293"/>
      <c r="F682" s="293"/>
      <c r="G682" s="292"/>
      <c r="H682" s="291"/>
      <c r="I682" s="283"/>
    </row>
    <row r="683" spans="1:9" ht="12.75">
      <c r="A683" s="280"/>
      <c r="B683" s="280"/>
      <c r="C683" s="280"/>
      <c r="E683" s="293"/>
      <c r="F683" s="293"/>
      <c r="G683" s="292"/>
      <c r="H683" s="291"/>
      <c r="I683" s="283"/>
    </row>
    <row r="684" spans="1:9" ht="12.75">
      <c r="A684" s="280"/>
      <c r="B684" s="280"/>
      <c r="C684" s="280"/>
      <c r="E684" s="293"/>
      <c r="F684" s="293"/>
      <c r="G684" s="292"/>
      <c r="H684" s="291"/>
      <c r="I684" s="283"/>
    </row>
    <row r="685" spans="1:9" ht="12.75">
      <c r="A685" s="280"/>
      <c r="B685" s="280"/>
      <c r="C685" s="280"/>
      <c r="E685" s="293"/>
      <c r="F685" s="293"/>
      <c r="G685" s="292"/>
      <c r="H685" s="291"/>
      <c r="I685" s="283"/>
    </row>
    <row r="686" spans="1:9" ht="12.75">
      <c r="A686" s="280"/>
      <c r="B686" s="280"/>
      <c r="C686" s="280"/>
      <c r="E686" s="293"/>
      <c r="F686" s="293"/>
      <c r="G686" s="292"/>
      <c r="H686" s="291"/>
      <c r="I686" s="283"/>
    </row>
    <row r="687" spans="1:9" ht="12.75">
      <c r="A687" s="280"/>
      <c r="B687" s="280"/>
      <c r="C687" s="280"/>
      <c r="E687" s="293"/>
      <c r="F687" s="293"/>
      <c r="G687" s="292"/>
      <c r="H687" s="291"/>
      <c r="I687" s="283"/>
    </row>
    <row r="688" spans="1:9" ht="12.75">
      <c r="A688" s="280"/>
      <c r="B688" s="280"/>
      <c r="C688" s="280"/>
      <c r="E688" s="293"/>
      <c r="F688" s="293"/>
      <c r="G688" s="292"/>
      <c r="H688" s="291"/>
      <c r="I688" s="283"/>
    </row>
    <row r="689" spans="1:9" ht="12.75">
      <c r="A689" s="280"/>
      <c r="B689" s="280"/>
      <c r="C689" s="280"/>
      <c r="E689" s="293"/>
      <c r="F689" s="293"/>
      <c r="G689" s="292"/>
      <c r="H689" s="291"/>
      <c r="I689" s="283"/>
    </row>
    <row r="690" spans="1:9" ht="12.75">
      <c r="A690" s="280"/>
      <c r="B690" s="280"/>
      <c r="C690" s="280"/>
      <c r="E690" s="293"/>
      <c r="F690" s="293"/>
      <c r="G690" s="292"/>
      <c r="H690" s="291"/>
      <c r="I690" s="283"/>
    </row>
    <row r="691" spans="1:9" ht="12.75">
      <c r="A691" s="280"/>
      <c r="B691" s="280"/>
      <c r="C691" s="280"/>
      <c r="E691" s="293"/>
      <c r="F691" s="293"/>
      <c r="G691" s="292"/>
      <c r="H691" s="291"/>
      <c r="I691" s="283"/>
    </row>
    <row r="692" spans="1:9" ht="12.75">
      <c r="A692" s="280"/>
      <c r="B692" s="280"/>
      <c r="C692" s="280"/>
      <c r="E692" s="293"/>
      <c r="F692" s="293"/>
      <c r="G692" s="292"/>
      <c r="H692" s="291"/>
      <c r="I692" s="283"/>
    </row>
    <row r="693" spans="1:9" ht="12.75">
      <c r="A693" s="280"/>
      <c r="B693" s="280"/>
      <c r="C693" s="280"/>
      <c r="E693" s="293"/>
      <c r="F693" s="293"/>
      <c r="G693" s="292"/>
      <c r="H693" s="291"/>
      <c r="I693" s="283"/>
    </row>
    <row r="694" spans="1:9" ht="12.75">
      <c r="A694" s="280"/>
      <c r="B694" s="280"/>
      <c r="C694" s="280"/>
      <c r="E694" s="293"/>
      <c r="F694" s="293"/>
      <c r="G694" s="292"/>
      <c r="H694" s="291"/>
      <c r="I694" s="283"/>
    </row>
    <row r="695" spans="1:9" ht="12.75">
      <c r="A695" s="280"/>
      <c r="B695" s="280"/>
      <c r="C695" s="280"/>
      <c r="E695" s="293"/>
      <c r="F695" s="293"/>
      <c r="G695" s="292"/>
      <c r="H695" s="291"/>
      <c r="I695" s="283"/>
    </row>
    <row r="696" spans="1:9" ht="12.75">
      <c r="A696" s="280"/>
      <c r="B696" s="280"/>
      <c r="C696" s="280"/>
      <c r="E696" s="293"/>
      <c r="F696" s="293"/>
      <c r="G696" s="292"/>
      <c r="H696" s="291"/>
      <c r="I696" s="283"/>
    </row>
    <row r="697" spans="1:9" ht="12.75">
      <c r="A697" s="280"/>
      <c r="B697" s="280"/>
      <c r="C697" s="280"/>
      <c r="E697" s="293"/>
      <c r="F697" s="293"/>
      <c r="G697" s="292"/>
      <c r="H697" s="291"/>
      <c r="I697" s="283"/>
    </row>
    <row r="698" spans="1:9" ht="12.75">
      <c r="A698" s="280"/>
      <c r="B698" s="280"/>
      <c r="C698" s="280"/>
      <c r="E698" s="293"/>
      <c r="F698" s="293"/>
      <c r="G698" s="292"/>
      <c r="H698" s="291"/>
      <c r="I698" s="283"/>
    </row>
    <row r="699" spans="1:9" ht="12.75">
      <c r="A699" s="280"/>
      <c r="B699" s="280"/>
      <c r="C699" s="280"/>
      <c r="E699" s="293"/>
      <c r="F699" s="293"/>
      <c r="G699" s="292"/>
      <c r="H699" s="291"/>
      <c r="I699" s="283"/>
    </row>
    <row r="700" spans="1:9" ht="12.75">
      <c r="A700" s="280"/>
      <c r="B700" s="280"/>
      <c r="C700" s="280"/>
      <c r="E700" s="293"/>
      <c r="F700" s="293"/>
      <c r="G700" s="292"/>
      <c r="H700" s="291"/>
      <c r="I700" s="283"/>
    </row>
    <row r="701" spans="1:9" ht="12.75">
      <c r="A701" s="280"/>
      <c r="B701" s="280"/>
      <c r="C701" s="280"/>
      <c r="E701" s="293"/>
      <c r="F701" s="293"/>
      <c r="G701" s="292"/>
      <c r="H701" s="291"/>
      <c r="I701" s="283"/>
    </row>
    <row r="702" spans="1:9" ht="12.75">
      <c r="A702" s="280"/>
      <c r="B702" s="280"/>
      <c r="C702" s="280"/>
      <c r="E702" s="293"/>
      <c r="F702" s="293"/>
      <c r="G702" s="292"/>
      <c r="H702" s="291"/>
      <c r="I702" s="283"/>
    </row>
    <row r="703" spans="1:9" ht="12.75">
      <c r="A703" s="280"/>
      <c r="B703" s="280"/>
      <c r="C703" s="280"/>
      <c r="E703" s="293"/>
      <c r="F703" s="293"/>
      <c r="G703" s="292"/>
      <c r="H703" s="291"/>
      <c r="I703" s="283"/>
    </row>
    <row r="704" spans="1:9" ht="12.75">
      <c r="A704" s="280"/>
      <c r="B704" s="280"/>
      <c r="C704" s="280"/>
      <c r="E704" s="293"/>
      <c r="F704" s="293"/>
      <c r="G704" s="292"/>
      <c r="H704" s="291"/>
      <c r="I704" s="283"/>
    </row>
    <row r="705" spans="1:9" ht="12.75">
      <c r="A705" s="280"/>
      <c r="B705" s="280"/>
      <c r="C705" s="280"/>
      <c r="E705" s="293"/>
      <c r="F705" s="293"/>
      <c r="G705" s="292"/>
      <c r="H705" s="291"/>
      <c r="I705" s="283"/>
    </row>
    <row r="706" spans="1:9" ht="12.75">
      <c r="A706" s="280"/>
      <c r="B706" s="280"/>
      <c r="C706" s="280"/>
      <c r="E706" s="293"/>
      <c r="F706" s="293"/>
      <c r="G706" s="292"/>
      <c r="H706" s="291"/>
      <c r="I706" s="283"/>
    </row>
    <row r="707" spans="1:9" ht="12.75">
      <c r="A707" s="280"/>
      <c r="B707" s="280"/>
      <c r="C707" s="280"/>
      <c r="E707" s="293"/>
      <c r="F707" s="293"/>
      <c r="G707" s="292"/>
      <c r="H707" s="291"/>
      <c r="I707" s="283"/>
    </row>
    <row r="708" spans="1:9" ht="12.75">
      <c r="A708" s="280"/>
      <c r="B708" s="280"/>
      <c r="C708" s="280"/>
      <c r="E708" s="293"/>
      <c r="F708" s="293"/>
      <c r="G708" s="292"/>
      <c r="H708" s="291"/>
      <c r="I708" s="283"/>
    </row>
    <row r="709" spans="1:9" ht="12.75">
      <c r="A709" s="280"/>
      <c r="B709" s="280"/>
      <c r="C709" s="280"/>
      <c r="E709" s="293"/>
      <c r="F709" s="293"/>
      <c r="G709" s="292"/>
      <c r="H709" s="291"/>
      <c r="I709" s="283"/>
    </row>
    <row r="710" spans="1:9" ht="12.75">
      <c r="A710" s="280"/>
      <c r="B710" s="280"/>
      <c r="C710" s="280"/>
      <c r="E710" s="293"/>
      <c r="F710" s="293"/>
      <c r="G710" s="292"/>
      <c r="H710" s="291"/>
      <c r="I710" s="283"/>
    </row>
    <row r="711" spans="1:9" ht="12.75">
      <c r="A711" s="280"/>
      <c r="B711" s="280"/>
      <c r="C711" s="280"/>
      <c r="E711" s="293"/>
      <c r="F711" s="293"/>
      <c r="G711" s="292"/>
      <c r="H711" s="291"/>
      <c r="I711" s="283"/>
    </row>
    <row r="712" spans="1:9" ht="12.75">
      <c r="A712" s="280"/>
      <c r="B712" s="280"/>
      <c r="C712" s="280"/>
      <c r="E712" s="293"/>
      <c r="F712" s="293"/>
      <c r="G712" s="292"/>
      <c r="H712" s="291"/>
      <c r="I712" s="283"/>
    </row>
    <row r="713" spans="1:9" ht="12.75">
      <c r="A713" s="280"/>
      <c r="B713" s="280"/>
      <c r="C713" s="280"/>
      <c r="E713" s="293"/>
      <c r="F713" s="293"/>
      <c r="G713" s="292"/>
      <c r="H713" s="291"/>
      <c r="I713" s="283"/>
    </row>
    <row r="714" spans="1:9" ht="12.75">
      <c r="A714" s="280"/>
      <c r="B714" s="280"/>
      <c r="C714" s="280"/>
      <c r="E714" s="293"/>
      <c r="F714" s="293"/>
      <c r="G714" s="292"/>
      <c r="H714" s="291"/>
      <c r="I714" s="283"/>
    </row>
    <row r="715" spans="1:9" ht="12.75">
      <c r="A715" s="280"/>
      <c r="B715" s="280"/>
      <c r="C715" s="280"/>
      <c r="E715" s="293"/>
      <c r="F715" s="293"/>
      <c r="G715" s="292"/>
      <c r="H715" s="291"/>
      <c r="I715" s="283"/>
    </row>
    <row r="716" spans="1:9" ht="12.75">
      <c r="A716" s="280"/>
      <c r="B716" s="280"/>
      <c r="C716" s="280"/>
      <c r="E716" s="293"/>
      <c r="F716" s="293"/>
      <c r="G716" s="292"/>
      <c r="H716" s="291"/>
      <c r="I716" s="283"/>
    </row>
    <row r="717" spans="1:9" ht="12.75">
      <c r="A717" s="280"/>
      <c r="B717" s="280"/>
      <c r="C717" s="280"/>
      <c r="E717" s="293"/>
      <c r="F717" s="293"/>
      <c r="G717" s="292"/>
      <c r="H717" s="291"/>
      <c r="I717" s="283"/>
    </row>
    <row r="718" spans="1:9" ht="12.75">
      <c r="A718" s="280"/>
      <c r="B718" s="280"/>
      <c r="C718" s="280"/>
      <c r="E718" s="293"/>
      <c r="F718" s="293"/>
      <c r="G718" s="292"/>
      <c r="H718" s="291"/>
      <c r="I718" s="283"/>
    </row>
    <row r="719" spans="1:9" ht="12.75">
      <c r="A719" s="280"/>
      <c r="B719" s="280"/>
      <c r="C719" s="280"/>
      <c r="E719" s="293"/>
      <c r="F719" s="293"/>
      <c r="G719" s="292"/>
      <c r="H719" s="291"/>
      <c r="I719" s="283"/>
    </row>
    <row r="720" spans="1:9" ht="12.75">
      <c r="A720" s="280"/>
      <c r="B720" s="280"/>
      <c r="C720" s="280"/>
      <c r="E720" s="293"/>
      <c r="F720" s="293"/>
      <c r="G720" s="292"/>
      <c r="H720" s="291"/>
      <c r="I720" s="283"/>
    </row>
    <row r="721" spans="1:9" ht="12.75">
      <c r="A721" s="280"/>
      <c r="B721" s="280"/>
      <c r="C721" s="280"/>
      <c r="E721" s="293"/>
      <c r="F721" s="293"/>
      <c r="G721" s="292"/>
      <c r="H721" s="291"/>
      <c r="I721" s="283"/>
    </row>
    <row r="722" spans="1:9" ht="12.75">
      <c r="A722" s="280"/>
      <c r="B722" s="280"/>
      <c r="C722" s="280"/>
      <c r="E722" s="293"/>
      <c r="F722" s="293"/>
      <c r="G722" s="292"/>
      <c r="H722" s="291"/>
      <c r="I722" s="283"/>
    </row>
    <row r="723" spans="1:9" ht="12.75">
      <c r="A723" s="280"/>
      <c r="B723" s="280"/>
      <c r="C723" s="280"/>
      <c r="E723" s="293"/>
      <c r="F723" s="293"/>
      <c r="G723" s="292"/>
      <c r="H723" s="291"/>
      <c r="I723" s="283"/>
    </row>
    <row r="724" spans="1:9" ht="12.75">
      <c r="A724" s="280"/>
      <c r="B724" s="280"/>
      <c r="C724" s="280"/>
      <c r="E724" s="293"/>
      <c r="F724" s="293"/>
      <c r="G724" s="292"/>
      <c r="H724" s="291"/>
      <c r="I724" s="283"/>
    </row>
    <row r="725" spans="1:9" ht="12.75">
      <c r="A725" s="280"/>
      <c r="B725" s="280"/>
      <c r="C725" s="280"/>
      <c r="E725" s="293"/>
      <c r="F725" s="293"/>
      <c r="G725" s="292"/>
      <c r="H725" s="291"/>
      <c r="I725" s="283"/>
    </row>
    <row r="726" spans="1:9" ht="12.75">
      <c r="A726" s="280"/>
      <c r="B726" s="280"/>
      <c r="C726" s="280"/>
      <c r="E726" s="293"/>
      <c r="F726" s="293"/>
      <c r="G726" s="292"/>
      <c r="H726" s="291"/>
      <c r="I726" s="283"/>
    </row>
    <row r="727" spans="1:9" ht="12.75">
      <c r="A727" s="280"/>
      <c r="B727" s="280"/>
      <c r="C727" s="280"/>
      <c r="E727" s="293"/>
      <c r="F727" s="293"/>
      <c r="G727" s="292"/>
      <c r="H727" s="291"/>
      <c r="I727" s="283"/>
    </row>
    <row r="728" spans="1:9" ht="12.75">
      <c r="A728" s="280"/>
      <c r="B728" s="280"/>
      <c r="C728" s="280"/>
      <c r="E728" s="293"/>
      <c r="F728" s="293"/>
      <c r="G728" s="292"/>
      <c r="H728" s="291"/>
      <c r="I728" s="283"/>
    </row>
    <row r="729" spans="1:9" ht="12.75">
      <c r="A729" s="280"/>
      <c r="B729" s="280"/>
      <c r="C729" s="280"/>
      <c r="E729" s="293"/>
      <c r="F729" s="293"/>
      <c r="G729" s="292"/>
      <c r="H729" s="291"/>
      <c r="I729" s="283"/>
    </row>
    <row r="730" spans="1:9" ht="12.75">
      <c r="A730" s="280"/>
      <c r="B730" s="280"/>
      <c r="C730" s="280"/>
      <c r="E730" s="293"/>
      <c r="F730" s="293"/>
      <c r="G730" s="292"/>
      <c r="H730" s="291"/>
      <c r="I730" s="283"/>
    </row>
    <row r="731" spans="1:9" ht="12.75">
      <c r="A731" s="280"/>
      <c r="B731" s="280"/>
      <c r="C731" s="280"/>
      <c r="E731" s="293"/>
      <c r="F731" s="293"/>
      <c r="G731" s="292"/>
      <c r="H731" s="291"/>
      <c r="I731" s="283"/>
    </row>
    <row r="732" spans="1:9" ht="12.75">
      <c r="A732" s="280"/>
      <c r="B732" s="280"/>
      <c r="C732" s="280"/>
      <c r="E732" s="293"/>
      <c r="F732" s="293"/>
      <c r="G732" s="292"/>
      <c r="H732" s="291"/>
      <c r="I732" s="283"/>
    </row>
    <row r="733" spans="1:9" ht="12.75">
      <c r="A733" s="280"/>
      <c r="B733" s="280"/>
      <c r="C733" s="280"/>
      <c r="E733" s="293"/>
      <c r="F733" s="293"/>
      <c r="G733" s="292"/>
      <c r="H733" s="291"/>
      <c r="I733" s="283"/>
    </row>
    <row r="734" spans="1:9" ht="12.75">
      <c r="A734" s="280"/>
      <c r="B734" s="280"/>
      <c r="C734" s="280"/>
      <c r="E734" s="293"/>
      <c r="F734" s="293"/>
      <c r="G734" s="292"/>
      <c r="H734" s="291"/>
      <c r="I734" s="283"/>
    </row>
    <row r="735" spans="1:9" ht="12.75">
      <c r="A735" s="280"/>
      <c r="B735" s="280"/>
      <c r="C735" s="280"/>
      <c r="E735" s="293"/>
      <c r="F735" s="293"/>
      <c r="G735" s="292"/>
      <c r="H735" s="291"/>
      <c r="I735" s="283"/>
    </row>
    <row r="736" spans="1:9" ht="12.75">
      <c r="A736" s="280"/>
      <c r="B736" s="280"/>
      <c r="C736" s="280"/>
      <c r="E736" s="293"/>
      <c r="F736" s="293"/>
      <c r="G736" s="292"/>
      <c r="H736" s="291"/>
      <c r="I736" s="283"/>
    </row>
    <row r="737" spans="1:9" ht="12.75">
      <c r="A737" s="280"/>
      <c r="B737" s="280"/>
      <c r="C737" s="280"/>
      <c r="E737" s="293"/>
      <c r="F737" s="293"/>
      <c r="G737" s="292"/>
      <c r="H737" s="291"/>
      <c r="I737" s="283"/>
    </row>
    <row r="738" spans="1:9" ht="12.75">
      <c r="A738" s="280"/>
      <c r="B738" s="280"/>
      <c r="C738" s="280"/>
      <c r="E738" s="293"/>
      <c r="F738" s="293"/>
      <c r="G738" s="292"/>
      <c r="H738" s="291"/>
      <c r="I738" s="283"/>
    </row>
    <row r="739" spans="1:9" ht="12.75">
      <c r="A739" s="280"/>
      <c r="B739" s="280"/>
      <c r="C739" s="280"/>
      <c r="E739" s="293"/>
      <c r="F739" s="293"/>
      <c r="G739" s="292"/>
      <c r="H739" s="291"/>
      <c r="I739" s="283"/>
    </row>
    <row r="740" spans="1:9" ht="12.75">
      <c r="A740" s="280"/>
      <c r="B740" s="280"/>
      <c r="C740" s="280"/>
      <c r="E740" s="293"/>
      <c r="F740" s="293"/>
      <c r="G740" s="292"/>
      <c r="H740" s="291"/>
      <c r="I740" s="283"/>
    </row>
    <row r="741" spans="1:9" ht="12.75">
      <c r="A741" s="280"/>
      <c r="B741" s="280"/>
      <c r="C741" s="280"/>
      <c r="E741" s="293"/>
      <c r="F741" s="293"/>
      <c r="G741" s="292"/>
      <c r="H741" s="291"/>
      <c r="I741" s="283"/>
    </row>
    <row r="742" spans="1:9" ht="12.75">
      <c r="A742" s="280"/>
      <c r="B742" s="280"/>
      <c r="C742" s="280"/>
      <c r="E742" s="293"/>
      <c r="F742" s="293"/>
      <c r="G742" s="292"/>
      <c r="H742" s="291"/>
      <c r="I742" s="283"/>
    </row>
    <row r="743" spans="1:9" ht="12.75">
      <c r="A743" s="280"/>
      <c r="B743" s="280"/>
      <c r="C743" s="280"/>
      <c r="E743" s="293"/>
      <c r="F743" s="293"/>
      <c r="G743" s="292"/>
      <c r="H743" s="291"/>
      <c r="I743" s="283"/>
    </row>
    <row r="744" spans="1:9" ht="12.75">
      <c r="A744" s="280"/>
      <c r="B744" s="280"/>
      <c r="C744" s="280"/>
      <c r="E744" s="293"/>
      <c r="F744" s="293"/>
      <c r="G744" s="292"/>
      <c r="H744" s="291"/>
      <c r="I744" s="283"/>
    </row>
    <row r="745" spans="1:9" ht="12.75">
      <c r="A745" s="280"/>
      <c r="B745" s="280"/>
      <c r="C745" s="280"/>
      <c r="E745" s="293"/>
      <c r="F745" s="293"/>
      <c r="G745" s="292"/>
      <c r="H745" s="291"/>
      <c r="I745" s="283"/>
    </row>
    <row r="746" spans="1:9" ht="12.75">
      <c r="A746" s="280"/>
      <c r="B746" s="280"/>
      <c r="C746" s="280"/>
      <c r="E746" s="293"/>
      <c r="F746" s="293"/>
      <c r="G746" s="292"/>
      <c r="H746" s="291"/>
      <c r="I746" s="283"/>
    </row>
    <row r="747" spans="1:9" ht="12.75">
      <c r="A747" s="280"/>
      <c r="B747" s="280"/>
      <c r="C747" s="280"/>
      <c r="E747" s="293"/>
      <c r="F747" s="293"/>
      <c r="G747" s="292"/>
      <c r="H747" s="291"/>
      <c r="I747" s="283"/>
    </row>
    <row r="748" spans="1:9" ht="12.75">
      <c r="A748" s="280"/>
      <c r="B748" s="280"/>
      <c r="C748" s="280"/>
      <c r="E748" s="293"/>
      <c r="F748" s="293"/>
      <c r="G748" s="292"/>
      <c r="H748" s="291"/>
      <c r="I748" s="283"/>
    </row>
    <row r="749" spans="1:9" ht="12.75">
      <c r="A749" s="280"/>
      <c r="B749" s="280"/>
      <c r="C749" s="280"/>
      <c r="E749" s="293"/>
      <c r="F749" s="293"/>
      <c r="G749" s="292"/>
      <c r="H749" s="291"/>
      <c r="I749" s="283"/>
    </row>
    <row r="750" spans="1:9" ht="12.75">
      <c r="A750" s="280"/>
      <c r="B750" s="280"/>
      <c r="C750" s="280"/>
      <c r="E750" s="293"/>
      <c r="F750" s="293"/>
      <c r="G750" s="292"/>
      <c r="H750" s="291"/>
      <c r="I750" s="283"/>
    </row>
    <row r="751" spans="1:9" ht="12.75">
      <c r="A751" s="280"/>
      <c r="B751" s="280"/>
      <c r="C751" s="280"/>
      <c r="E751" s="293"/>
      <c r="F751" s="293"/>
      <c r="G751" s="292"/>
      <c r="H751" s="291"/>
      <c r="I751" s="283"/>
    </row>
    <row r="752" spans="1:9" ht="12.75">
      <c r="A752" s="280"/>
      <c r="B752" s="280"/>
      <c r="C752" s="280"/>
      <c r="E752" s="293"/>
      <c r="F752" s="293"/>
      <c r="G752" s="292"/>
      <c r="H752" s="291"/>
      <c r="I752" s="283"/>
    </row>
    <row r="753" spans="1:9" ht="12.75">
      <c r="A753" s="280"/>
      <c r="B753" s="280"/>
      <c r="C753" s="280"/>
      <c r="E753" s="293"/>
      <c r="F753" s="293"/>
      <c r="G753" s="292"/>
      <c r="H753" s="291"/>
      <c r="I753" s="283"/>
    </row>
    <row r="754" spans="1:9" ht="12.75">
      <c r="A754" s="280"/>
      <c r="B754" s="280"/>
      <c r="C754" s="280"/>
      <c r="E754" s="293"/>
      <c r="F754" s="293"/>
      <c r="G754" s="292"/>
      <c r="H754" s="291"/>
      <c r="I754" s="283"/>
    </row>
    <row r="755" spans="1:9" ht="12.75">
      <c r="A755" s="280"/>
      <c r="B755" s="280"/>
      <c r="C755" s="280"/>
      <c r="E755" s="293"/>
      <c r="F755" s="293"/>
      <c r="G755" s="292"/>
      <c r="H755" s="291"/>
      <c r="I755" s="283"/>
    </row>
    <row r="756" spans="1:9" ht="12.75">
      <c r="A756" s="280"/>
      <c r="B756" s="280"/>
      <c r="C756" s="280"/>
      <c r="E756" s="293"/>
      <c r="F756" s="293"/>
      <c r="G756" s="292"/>
      <c r="H756" s="291"/>
      <c r="I756" s="283"/>
    </row>
    <row r="757" spans="1:9" ht="12.75">
      <c r="A757" s="280"/>
      <c r="B757" s="280"/>
      <c r="C757" s="280"/>
      <c r="E757" s="293"/>
      <c r="F757" s="293"/>
      <c r="G757" s="292"/>
      <c r="H757" s="291"/>
      <c r="I757" s="283"/>
    </row>
    <row r="758" spans="1:9" ht="12.75">
      <c r="A758" s="280"/>
      <c r="B758" s="280"/>
      <c r="C758" s="280"/>
      <c r="E758" s="293"/>
      <c r="F758" s="293"/>
      <c r="G758" s="292"/>
      <c r="H758" s="291"/>
      <c r="I758" s="283"/>
    </row>
    <row r="759" spans="1:9" ht="12.75">
      <c r="A759" s="280"/>
      <c r="B759" s="280"/>
      <c r="C759" s="280"/>
      <c r="E759" s="293"/>
      <c r="F759" s="293"/>
      <c r="G759" s="292"/>
      <c r="H759" s="291"/>
      <c r="I759" s="283"/>
    </row>
    <row r="760" spans="1:9" ht="12.75">
      <c r="A760" s="280"/>
      <c r="B760" s="280"/>
      <c r="C760" s="280"/>
      <c r="E760" s="293"/>
      <c r="F760" s="293"/>
      <c r="G760" s="292"/>
      <c r="H760" s="291"/>
      <c r="I760" s="283"/>
    </row>
    <row r="761" spans="1:9" ht="12.75">
      <c r="A761" s="280"/>
      <c r="B761" s="280"/>
      <c r="C761" s="280"/>
      <c r="E761" s="293"/>
      <c r="F761" s="293"/>
      <c r="G761" s="292"/>
      <c r="H761" s="291"/>
      <c r="I761" s="283"/>
    </row>
    <row r="762" spans="1:9" ht="12.75">
      <c r="A762" s="280"/>
      <c r="B762" s="280"/>
      <c r="C762" s="280"/>
      <c r="E762" s="293"/>
      <c r="F762" s="293"/>
      <c r="G762" s="292"/>
      <c r="H762" s="291"/>
      <c r="I762" s="283"/>
    </row>
    <row r="763" spans="1:9" ht="12.75">
      <c r="A763" s="280"/>
      <c r="B763" s="280"/>
      <c r="C763" s="280"/>
      <c r="E763" s="293"/>
      <c r="F763" s="293"/>
      <c r="G763" s="292"/>
      <c r="H763" s="291"/>
      <c r="I763" s="283"/>
    </row>
    <row r="764" spans="1:9" ht="12.75">
      <c r="A764" s="280"/>
      <c r="B764" s="280"/>
      <c r="C764" s="280"/>
      <c r="E764" s="293"/>
      <c r="F764" s="293"/>
      <c r="G764" s="292"/>
      <c r="H764" s="291"/>
      <c r="I764" s="283"/>
    </row>
    <row r="765" spans="1:9" ht="12.75">
      <c r="A765" s="280"/>
      <c r="B765" s="280"/>
      <c r="C765" s="280"/>
      <c r="E765" s="293"/>
      <c r="F765" s="293"/>
      <c r="G765" s="292"/>
      <c r="H765" s="291"/>
      <c r="I765" s="283"/>
    </row>
    <row r="766" spans="1:9" ht="12.75">
      <c r="A766" s="280"/>
      <c r="B766" s="280"/>
      <c r="C766" s="280"/>
      <c r="E766" s="293"/>
      <c r="F766" s="293"/>
      <c r="G766" s="292"/>
      <c r="H766" s="291"/>
      <c r="I766" s="283"/>
    </row>
    <row r="767" spans="1:9" ht="12.75">
      <c r="A767" s="280"/>
      <c r="B767" s="280"/>
      <c r="C767" s="280"/>
      <c r="E767" s="293"/>
      <c r="F767" s="293"/>
      <c r="G767" s="292"/>
      <c r="H767" s="291"/>
      <c r="I767" s="283"/>
    </row>
    <row r="768" spans="1:9" ht="12.75">
      <c r="A768" s="280"/>
      <c r="B768" s="280"/>
      <c r="C768" s="280"/>
      <c r="E768" s="293"/>
      <c r="F768" s="293"/>
      <c r="G768" s="292"/>
      <c r="H768" s="291"/>
      <c r="I768" s="283"/>
    </row>
    <row r="769" spans="1:9" ht="12.75">
      <c r="A769" s="280"/>
      <c r="B769" s="280"/>
      <c r="C769" s="280"/>
      <c r="E769" s="293"/>
      <c r="F769" s="293"/>
      <c r="G769" s="292"/>
      <c r="H769" s="291"/>
      <c r="I769" s="283"/>
    </row>
    <row r="770" spans="1:9" ht="12.75">
      <c r="A770" s="280"/>
      <c r="B770" s="280"/>
      <c r="C770" s="280"/>
      <c r="E770" s="293"/>
      <c r="F770" s="293"/>
      <c r="G770" s="292"/>
      <c r="H770" s="291"/>
      <c r="I770" s="283"/>
    </row>
    <row r="771" spans="1:9" ht="12.75">
      <c r="A771" s="280"/>
      <c r="B771" s="280"/>
      <c r="C771" s="280"/>
      <c r="E771" s="293"/>
      <c r="F771" s="293"/>
      <c r="G771" s="292"/>
      <c r="H771" s="291"/>
      <c r="I771" s="283"/>
    </row>
    <row r="772" spans="1:9" ht="12.75">
      <c r="A772" s="280"/>
      <c r="B772" s="280"/>
      <c r="C772" s="280"/>
      <c r="E772" s="293"/>
      <c r="F772" s="293"/>
      <c r="G772" s="292"/>
      <c r="H772" s="291"/>
      <c r="I772" s="283"/>
    </row>
    <row r="773" spans="1:9" ht="12.75">
      <c r="A773" s="280"/>
      <c r="B773" s="280"/>
      <c r="C773" s="280"/>
      <c r="E773" s="293"/>
      <c r="F773" s="293"/>
      <c r="G773" s="292"/>
      <c r="H773" s="291"/>
      <c r="I773" s="283"/>
    </row>
    <row r="774" spans="1:9" ht="12.75">
      <c r="A774" s="280"/>
      <c r="B774" s="280"/>
      <c r="C774" s="280"/>
      <c r="E774" s="293"/>
      <c r="F774" s="293"/>
      <c r="G774" s="292"/>
      <c r="H774" s="291"/>
      <c r="I774" s="283"/>
    </row>
    <row r="775" spans="1:9" ht="12.75">
      <c r="A775" s="280"/>
      <c r="B775" s="280"/>
      <c r="C775" s="280"/>
      <c r="E775" s="293"/>
      <c r="F775" s="293"/>
      <c r="G775" s="292"/>
      <c r="H775" s="291"/>
      <c r="I775" s="283"/>
    </row>
    <row r="776" spans="1:9" ht="12.75">
      <c r="A776" s="280"/>
      <c r="B776" s="280"/>
      <c r="C776" s="280"/>
      <c r="E776" s="293"/>
      <c r="F776" s="293"/>
      <c r="G776" s="292"/>
      <c r="H776" s="291"/>
      <c r="I776" s="283"/>
    </row>
    <row r="777" spans="1:9" ht="12.75">
      <c r="A777" s="280"/>
      <c r="B777" s="280"/>
      <c r="C777" s="280"/>
      <c r="E777" s="293"/>
      <c r="F777" s="293"/>
      <c r="G777" s="292"/>
      <c r="H777" s="291"/>
      <c r="I777" s="283"/>
    </row>
    <row r="778" spans="1:9" ht="12.75">
      <c r="A778" s="280"/>
      <c r="B778" s="280"/>
      <c r="C778" s="280"/>
      <c r="E778" s="293"/>
      <c r="F778" s="293"/>
      <c r="G778" s="292"/>
      <c r="H778" s="291"/>
      <c r="I778" s="283"/>
    </row>
    <row r="779" spans="1:9" ht="12.75">
      <c r="A779" s="280"/>
      <c r="B779" s="280"/>
      <c r="C779" s="280"/>
      <c r="E779" s="293"/>
      <c r="F779" s="293"/>
      <c r="G779" s="292"/>
      <c r="H779" s="291"/>
      <c r="I779" s="283"/>
    </row>
    <row r="780" spans="1:9" ht="12.75">
      <c r="A780" s="280"/>
      <c r="B780" s="280"/>
      <c r="C780" s="280"/>
      <c r="E780" s="293"/>
      <c r="F780" s="293"/>
      <c r="G780" s="292"/>
      <c r="H780" s="291"/>
      <c r="I780" s="283"/>
    </row>
    <row r="781" spans="1:9" ht="12.75">
      <c r="A781" s="280"/>
      <c r="B781" s="280"/>
      <c r="C781" s="280"/>
      <c r="E781" s="293"/>
      <c r="F781" s="293"/>
      <c r="G781" s="292"/>
      <c r="H781" s="291"/>
      <c r="I781" s="283"/>
    </row>
    <row r="782" spans="1:9" ht="12.75">
      <c r="A782" s="280"/>
      <c r="B782" s="280"/>
      <c r="C782" s="280"/>
      <c r="E782" s="293"/>
      <c r="F782" s="293"/>
      <c r="G782" s="292"/>
      <c r="H782" s="291"/>
      <c r="I782" s="283"/>
    </row>
    <row r="783" spans="1:9" ht="12.75">
      <c r="A783" s="280"/>
      <c r="B783" s="280"/>
      <c r="C783" s="280"/>
      <c r="E783" s="293"/>
      <c r="F783" s="293"/>
      <c r="G783" s="292"/>
      <c r="H783" s="291"/>
      <c r="I783" s="283"/>
    </row>
    <row r="784" spans="1:9" ht="12.75">
      <c r="A784" s="280"/>
      <c r="B784" s="280"/>
      <c r="C784" s="280"/>
      <c r="E784" s="293"/>
      <c r="F784" s="293"/>
      <c r="G784" s="292"/>
      <c r="H784" s="291"/>
      <c r="I784" s="283"/>
    </row>
    <row r="785" spans="1:9" ht="12.75">
      <c r="A785" s="280"/>
      <c r="B785" s="280"/>
      <c r="C785" s="280"/>
      <c r="E785" s="293"/>
      <c r="F785" s="293"/>
      <c r="G785" s="292"/>
      <c r="H785" s="291"/>
      <c r="I785" s="283"/>
    </row>
    <row r="786" spans="1:9" ht="12.75">
      <c r="A786" s="280"/>
      <c r="B786" s="280"/>
      <c r="C786" s="280"/>
      <c r="E786" s="293"/>
      <c r="F786" s="293"/>
      <c r="G786" s="292"/>
      <c r="H786" s="291"/>
      <c r="I786" s="283"/>
    </row>
    <row r="787" spans="1:9" ht="12.75">
      <c r="A787" s="280"/>
      <c r="B787" s="280"/>
      <c r="C787" s="280"/>
      <c r="E787" s="293"/>
      <c r="F787" s="293"/>
      <c r="G787" s="292"/>
      <c r="H787" s="291"/>
      <c r="I787" s="283"/>
    </row>
    <row r="788" spans="1:9" ht="12.75">
      <c r="A788" s="280"/>
      <c r="B788" s="280"/>
      <c r="C788" s="280"/>
      <c r="E788" s="293"/>
      <c r="F788" s="293"/>
      <c r="G788" s="292"/>
      <c r="H788" s="291"/>
      <c r="I788" s="283"/>
    </row>
    <row r="789" spans="1:9" ht="12.75">
      <c r="A789" s="280"/>
      <c r="B789" s="280"/>
      <c r="C789" s="280"/>
      <c r="E789" s="293"/>
      <c r="F789" s="293"/>
      <c r="G789" s="292"/>
      <c r="H789" s="291"/>
      <c r="I789" s="283"/>
    </row>
    <row r="790" spans="1:9" ht="12.75">
      <c r="A790" s="280"/>
      <c r="B790" s="280"/>
      <c r="C790" s="280"/>
      <c r="E790" s="293"/>
      <c r="F790" s="293"/>
      <c r="G790" s="292"/>
      <c r="H790" s="291"/>
      <c r="I790" s="283"/>
    </row>
    <row r="791" spans="1:9" ht="12.75">
      <c r="A791" s="280"/>
      <c r="B791" s="280"/>
      <c r="C791" s="280"/>
      <c r="E791" s="293"/>
      <c r="F791" s="293"/>
      <c r="G791" s="292"/>
      <c r="H791" s="291"/>
      <c r="I791" s="283"/>
    </row>
    <row r="792" spans="1:9" ht="12.75">
      <c r="A792" s="280"/>
      <c r="B792" s="280"/>
      <c r="C792" s="280"/>
      <c r="E792" s="293"/>
      <c r="F792" s="293"/>
      <c r="G792" s="292"/>
      <c r="H792" s="291"/>
      <c r="I792" s="283"/>
    </row>
    <row r="793" spans="1:9" ht="12.75">
      <c r="A793" s="280"/>
      <c r="B793" s="280"/>
      <c r="C793" s="280"/>
      <c r="E793" s="293"/>
      <c r="F793" s="293"/>
      <c r="G793" s="292"/>
      <c r="H793" s="291"/>
      <c r="I793" s="283"/>
    </row>
    <row r="794" spans="1:9" ht="12.75">
      <c r="A794" s="280"/>
      <c r="B794" s="280"/>
      <c r="C794" s="280"/>
      <c r="E794" s="293"/>
      <c r="F794" s="293"/>
      <c r="G794" s="292"/>
      <c r="H794" s="291"/>
      <c r="I794" s="283"/>
    </row>
    <row r="795" spans="1:9" ht="12.75">
      <c r="A795" s="280"/>
      <c r="B795" s="280"/>
      <c r="C795" s="280"/>
      <c r="E795" s="293"/>
      <c r="F795" s="293"/>
      <c r="G795" s="292"/>
      <c r="H795" s="291"/>
      <c r="I795" s="283"/>
    </row>
    <row r="796" spans="1:9" ht="12.75">
      <c r="A796" s="280"/>
      <c r="B796" s="280"/>
      <c r="C796" s="280"/>
      <c r="E796" s="293"/>
      <c r="F796" s="293"/>
      <c r="G796" s="292"/>
      <c r="H796" s="291"/>
      <c r="I796" s="283"/>
    </row>
    <row r="797" spans="1:9" ht="12.75">
      <c r="A797" s="280"/>
      <c r="B797" s="280"/>
      <c r="C797" s="280"/>
      <c r="E797" s="293"/>
      <c r="F797" s="293"/>
      <c r="G797" s="292"/>
      <c r="H797" s="291"/>
      <c r="I797" s="283"/>
    </row>
    <row r="798" spans="1:9" ht="12.75">
      <c r="A798" s="280"/>
      <c r="B798" s="280"/>
      <c r="C798" s="280"/>
      <c r="E798" s="293"/>
      <c r="F798" s="293"/>
      <c r="G798" s="292"/>
      <c r="H798" s="291"/>
      <c r="I798" s="283"/>
    </row>
    <row r="799" spans="1:9" ht="12.75">
      <c r="A799" s="280"/>
      <c r="B799" s="280"/>
      <c r="C799" s="280"/>
      <c r="E799" s="293"/>
      <c r="F799" s="293"/>
      <c r="G799" s="292"/>
      <c r="H799" s="291"/>
      <c r="I799" s="283"/>
    </row>
    <row r="800" spans="1:9" ht="12.75">
      <c r="A800" s="280"/>
      <c r="B800" s="280"/>
      <c r="C800" s="280"/>
      <c r="E800" s="293"/>
      <c r="F800" s="293"/>
      <c r="G800" s="292"/>
      <c r="H800" s="291"/>
      <c r="I800" s="283"/>
    </row>
    <row r="801" spans="1:9" ht="12.75">
      <c r="A801" s="280"/>
      <c r="B801" s="280"/>
      <c r="C801" s="280"/>
      <c r="E801" s="293"/>
      <c r="F801" s="293"/>
      <c r="G801" s="292"/>
      <c r="H801" s="291"/>
      <c r="I801" s="283"/>
    </row>
    <row r="802" spans="1:9" ht="12.75">
      <c r="A802" s="280"/>
      <c r="B802" s="280"/>
      <c r="C802" s="280"/>
      <c r="E802" s="293"/>
      <c r="F802" s="293"/>
      <c r="G802" s="292"/>
      <c r="H802" s="291"/>
      <c r="I802" s="283"/>
    </row>
    <row r="803" spans="1:9" ht="12.75">
      <c r="A803" s="280"/>
      <c r="B803" s="280"/>
      <c r="C803" s="280"/>
      <c r="E803" s="293"/>
      <c r="F803" s="293"/>
      <c r="G803" s="292"/>
      <c r="H803" s="291"/>
      <c r="I803" s="283"/>
    </row>
    <row r="804" spans="1:9" ht="12.75">
      <c r="A804" s="280"/>
      <c r="B804" s="280"/>
      <c r="C804" s="280"/>
      <c r="E804" s="293"/>
      <c r="F804" s="293"/>
      <c r="G804" s="292"/>
      <c r="H804" s="291"/>
      <c r="I804" s="283"/>
    </row>
    <row r="805" spans="1:9" ht="12.75">
      <c r="A805" s="280"/>
      <c r="B805" s="280"/>
      <c r="C805" s="280"/>
      <c r="E805" s="293"/>
      <c r="F805" s="293"/>
      <c r="G805" s="292"/>
      <c r="H805" s="291"/>
      <c r="I805" s="283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30"/>
  <sheetViews>
    <sheetView showGridLines="0" workbookViewId="0"/>
  </sheetViews>
  <sheetFormatPr defaultRowHeight="11.25"/>
  <cols>
    <col min="1" max="1" width="19.7109375" bestFit="1" customWidth="1"/>
    <col min="2" max="2" width="21.140625" bestFit="1" customWidth="1"/>
    <col min="3" max="16384" width="9.140625" style="41"/>
  </cols>
  <sheetData>
    <row r="1" spans="1:2">
      <c r="A1" s="57" t="s">
        <v>1465</v>
      </c>
      <c r="B1" s="57" t="s">
        <v>1466</v>
      </c>
    </row>
    <row r="2" spans="1:2">
      <c r="A2" t="s">
        <v>1240</v>
      </c>
      <c r="B2" t="s">
        <v>1731</v>
      </c>
    </row>
    <row r="3" spans="1:2">
      <c r="A3" t="s">
        <v>1727</v>
      </c>
      <c r="B3" t="s">
        <v>1467</v>
      </c>
    </row>
    <row r="4" spans="1:2">
      <c r="A4" t="s">
        <v>1728</v>
      </c>
      <c r="B4" t="s">
        <v>1732</v>
      </c>
    </row>
    <row r="5" spans="1:2">
      <c r="A5" t="s">
        <v>1729</v>
      </c>
      <c r="B5" t="s">
        <v>1733</v>
      </c>
    </row>
    <row r="6" spans="1:2">
      <c r="A6" t="s">
        <v>1702</v>
      </c>
      <c r="B6" t="s">
        <v>1597</v>
      </c>
    </row>
    <row r="7" spans="1:2">
      <c r="A7" t="s">
        <v>1658</v>
      </c>
      <c r="B7" t="s">
        <v>1734</v>
      </c>
    </row>
    <row r="8" spans="1:2">
      <c r="A8" t="s">
        <v>1703</v>
      </c>
      <c r="B8" t="s">
        <v>1628</v>
      </c>
    </row>
    <row r="9" spans="1:2">
      <c r="A9" t="s">
        <v>1371</v>
      </c>
      <c r="B9" t="s">
        <v>1468</v>
      </c>
    </row>
    <row r="10" spans="1:2">
      <c r="A10" t="s">
        <v>1730</v>
      </c>
      <c r="B10" t="s">
        <v>1469</v>
      </c>
    </row>
    <row r="11" spans="1:2">
      <c r="B11" t="s">
        <v>1470</v>
      </c>
    </row>
    <row r="12" spans="1:2">
      <c r="B12" t="s">
        <v>1471</v>
      </c>
    </row>
    <row r="13" spans="1:2">
      <c r="B13" t="s">
        <v>1735</v>
      </c>
    </row>
    <row r="14" spans="1:2">
      <c r="B14" t="s">
        <v>1736</v>
      </c>
    </row>
    <row r="15" spans="1:2">
      <c r="B15" t="s">
        <v>1737</v>
      </c>
    </row>
    <row r="16" spans="1:2">
      <c r="B16" t="s">
        <v>1609</v>
      </c>
    </row>
    <row r="17" spans="2:2">
      <c r="B17" t="s">
        <v>1615</v>
      </c>
    </row>
    <row r="18" spans="2:2">
      <c r="B18" t="s">
        <v>1616</v>
      </c>
    </row>
    <row r="19" spans="2:2">
      <c r="B19" t="s">
        <v>1670</v>
      </c>
    </row>
    <row r="20" spans="2:2">
      <c r="B20" t="s">
        <v>1629</v>
      </c>
    </row>
    <row r="21" spans="2:2">
      <c r="B21" t="s">
        <v>1622</v>
      </c>
    </row>
    <row r="22" spans="2:2">
      <c r="B22" t="s">
        <v>1623</v>
      </c>
    </row>
    <row r="23" spans="2:2">
      <c r="B23" t="s">
        <v>1624</v>
      </c>
    </row>
    <row r="24" spans="2:2">
      <c r="B24" t="s">
        <v>1625</v>
      </c>
    </row>
    <row r="25" spans="2:2">
      <c r="B25" t="s">
        <v>1626</v>
      </c>
    </row>
    <row r="26" spans="2:2">
      <c r="B26" t="s">
        <v>1630</v>
      </c>
    </row>
    <row r="27" spans="2:2">
      <c r="B27" t="s">
        <v>1688</v>
      </c>
    </row>
    <row r="28" spans="2:2">
      <c r="B28" t="s">
        <v>1738</v>
      </c>
    </row>
    <row r="29" spans="2:2">
      <c r="B29" t="s">
        <v>1739</v>
      </c>
    </row>
    <row r="30" spans="2:2">
      <c r="B30" t="s">
        <v>1631</v>
      </c>
    </row>
  </sheetData>
  <phoneticPr fontId="8" type="noConversion"/>
  <pageMargins left="0.75" right="0.75" top="1" bottom="1" header="0.5" footer="0.5"/>
  <headerFooter alignWithMargins="0"/>
  <legacyDrawing r:id="rId1"/>
  <controls>
    <control shapeId="38913" r:id="rId2" name="cmdGetListAllSheets"/>
  </controls>
</worksheet>
</file>

<file path=xl/worksheets/sheet13.xml><?xml version="1.0" encoding="utf-8"?>
<worksheet xmlns="http://schemas.openxmlformats.org/spreadsheetml/2006/main" xmlns:r="http://schemas.openxmlformats.org/officeDocument/2006/relationships">
  <sheetPr codeName="TEHSH_et_union" enableFormatConditionsCalculation="0">
    <tabColor indexed="47"/>
  </sheetPr>
  <dimension ref="A1:AA19"/>
  <sheetViews>
    <sheetView showGridLines="0" zoomScaleNormal="100" workbookViewId="0"/>
  </sheetViews>
  <sheetFormatPr defaultRowHeight="15" customHeight="1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>
      <c r="A1" s="62"/>
      <c r="E1" s="77"/>
      <c r="M1" s="40"/>
      <c r="N1" s="40"/>
      <c r="O1" s="40"/>
      <c r="P1" s="40"/>
      <c r="AA1" s="42"/>
    </row>
    <row r="2" spans="1:27" s="61" customFormat="1" ht="15" customHeight="1">
      <c r="A2" s="59" t="s">
        <v>1566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>
      <c r="A3" s="62"/>
      <c r="E3" s="77"/>
      <c r="M3" s="40"/>
      <c r="N3" s="40"/>
      <c r="O3" s="40"/>
      <c r="P3" s="40"/>
      <c r="AA3" s="42"/>
    </row>
    <row r="4" spans="1:27" s="242" customFormat="1" ht="20.100000000000001" customHeight="1">
      <c r="D4" s="393"/>
      <c r="E4" s="248"/>
      <c r="F4" s="259"/>
      <c r="G4" s="251"/>
      <c r="H4" s="295"/>
      <c r="I4" s="252"/>
      <c r="J4" s="253"/>
      <c r="K4" s="254"/>
      <c r="L4" s="412"/>
      <c r="M4" s="266"/>
    </row>
    <row r="7" spans="1:27" s="61" customFormat="1" ht="15" customHeight="1">
      <c r="A7" s="59" t="s">
        <v>1589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>
      <c r="A8" s="59" t="s">
        <v>1590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>
      <c r="A9" s="62"/>
      <c r="M9" s="40"/>
      <c r="N9" s="40"/>
      <c r="O9" s="40"/>
      <c r="P9" s="40"/>
      <c r="AA9" s="42"/>
    </row>
    <row r="10" spans="1:27" s="52" customFormat="1" ht="19.5" customHeight="1">
      <c r="A10" s="48"/>
      <c r="B10" s="49"/>
      <c r="C10" s="50"/>
      <c r="D10" s="406"/>
      <c r="E10" s="494"/>
      <c r="F10" s="267"/>
      <c r="G10" s="268"/>
      <c r="H10" s="404"/>
      <c r="I10" s="64"/>
    </row>
    <row r="11" spans="1:27" s="52" customFormat="1" ht="19.5" customHeight="1">
      <c r="A11" s="48"/>
      <c r="B11" s="49"/>
      <c r="C11" s="50"/>
      <c r="D11" s="406"/>
      <c r="E11" s="495"/>
      <c r="F11" s="296" t="s">
        <v>1588</v>
      </c>
      <c r="G11" s="274"/>
      <c r="H11" s="405"/>
      <c r="I11" s="64"/>
    </row>
    <row r="13" spans="1:27" s="61" customFormat="1" ht="15" customHeight="1">
      <c r="A13" s="92" t="s">
        <v>1706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61" customFormat="1" ht="20.100000000000001" customHeight="1">
      <c r="A15" s="44"/>
      <c r="B15" s="44"/>
      <c r="C15" s="44"/>
      <c r="D15" s="402"/>
      <c r="E15" s="265"/>
      <c r="F15" s="264"/>
      <c r="G15" s="403"/>
    </row>
    <row r="17" spans="1:27" s="61" customFormat="1" ht="15" customHeight="1">
      <c r="A17" s="92" t="s">
        <v>1768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5" customFormat="1" ht="20.100000000000001" customHeight="1">
      <c r="A19" s="322"/>
      <c r="B19" s="322"/>
      <c r="C19" s="313"/>
      <c r="D19" s="374"/>
      <c r="E19" s="352"/>
      <c r="F19" s="359"/>
      <c r="G19" s="357"/>
      <c r="H19" s="376"/>
      <c r="I19" s="323"/>
      <c r="J19" s="323"/>
      <c r="K19" s="323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EHSH_tehsheet" enableFormatConditionsCalculation="0">
    <tabColor indexed="47"/>
  </sheetPr>
  <dimension ref="A1:CS85"/>
  <sheetViews>
    <sheetView showGridLines="0" workbookViewId="0"/>
  </sheetViews>
  <sheetFormatPr defaultRowHeight="11.2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302" customWidth="1"/>
    <col min="20" max="20" width="29" style="104" customWidth="1"/>
    <col min="21" max="21" width="9.140625" style="104"/>
    <col min="22" max="22" width="23.28515625" style="104" customWidth="1"/>
    <col min="23" max="23" width="29.140625" style="300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>
      <c r="A1" s="36" t="s">
        <v>1427</v>
      </c>
      <c r="B1" s="36" t="s">
        <v>1423</v>
      </c>
      <c r="C1" s="36" t="s">
        <v>1424</v>
      </c>
      <c r="D1" s="90" t="s">
        <v>1270</v>
      </c>
      <c r="E1" s="90" t="s">
        <v>1288</v>
      </c>
      <c r="F1" s="90" t="s">
        <v>1290</v>
      </c>
      <c r="G1" s="91" t="s">
        <v>1836</v>
      </c>
      <c r="H1" s="90" t="s">
        <v>1289</v>
      </c>
      <c r="I1" s="90" t="s">
        <v>1562</v>
      </c>
      <c r="J1" s="90" t="s">
        <v>1476</v>
      </c>
      <c r="K1" s="90" t="s">
        <v>1582</v>
      </c>
      <c r="L1" s="90" t="s">
        <v>1270</v>
      </c>
      <c r="M1" s="304" t="s">
        <v>1771</v>
      </c>
      <c r="N1" s="91" t="s">
        <v>1188</v>
      </c>
      <c r="O1" s="91" t="s">
        <v>1707</v>
      </c>
      <c r="P1" s="91" t="s">
        <v>1708</v>
      </c>
      <c r="Q1" s="91" t="s">
        <v>1178</v>
      </c>
      <c r="R1" s="496" t="s">
        <v>1835</v>
      </c>
      <c r="S1" s="497"/>
      <c r="T1" s="91" t="s">
        <v>1641</v>
      </c>
      <c r="V1" s="91" t="s">
        <v>1667</v>
      </c>
      <c r="W1" s="299" t="s">
        <v>1592</v>
      </c>
      <c r="Y1" s="91" t="s">
        <v>1157</v>
      </c>
      <c r="AA1" s="91" t="s">
        <v>1202</v>
      </c>
      <c r="AB1" s="91" t="s">
        <v>1203</v>
      </c>
      <c r="AC1" s="91" t="s">
        <v>1247</v>
      </c>
      <c r="AE1" s="91" t="s">
        <v>1222</v>
      </c>
      <c r="CS1" s="105" t="s">
        <v>1261</v>
      </c>
    </row>
    <row r="2" spans="1:97" ht="33.75">
      <c r="A2" s="106" t="s">
        <v>1263</v>
      </c>
      <c r="B2" s="107" t="s">
        <v>1425</v>
      </c>
      <c r="C2" s="108">
        <v>2006</v>
      </c>
      <c r="D2" s="109" t="s">
        <v>1268</v>
      </c>
      <c r="E2" s="110" t="s">
        <v>1271</v>
      </c>
      <c r="F2" s="110" t="s">
        <v>1272</v>
      </c>
      <c r="G2" s="303" t="s">
        <v>1594</v>
      </c>
      <c r="H2" s="110" t="s">
        <v>1272</v>
      </c>
      <c r="I2" s="111" t="s">
        <v>1591</v>
      </c>
      <c r="J2" s="112" t="s">
        <v>1567</v>
      </c>
      <c r="K2" s="104" t="s">
        <v>1574</v>
      </c>
      <c r="L2" s="75" t="s">
        <v>1608</v>
      </c>
      <c r="M2" s="115" t="s">
        <v>1772</v>
      </c>
      <c r="N2" s="97" t="s">
        <v>1184</v>
      </c>
      <c r="O2" s="113" t="s">
        <v>1709</v>
      </c>
      <c r="P2" s="114" t="s">
        <v>1710</v>
      </c>
      <c r="Q2" s="104" t="s">
        <v>1177</v>
      </c>
      <c r="R2" s="79" t="s">
        <v>1802</v>
      </c>
      <c r="S2" s="79" t="s">
        <v>1803</v>
      </c>
      <c r="T2" s="103" t="s">
        <v>1504</v>
      </c>
      <c r="V2" s="91" t="s">
        <v>1668</v>
      </c>
      <c r="W2" s="299" t="s">
        <v>1656</v>
      </c>
      <c r="Y2" s="329" t="s">
        <v>1167</v>
      </c>
      <c r="AA2" s="339" t="s">
        <v>1608</v>
      </c>
      <c r="AB2" s="75" t="s">
        <v>1608</v>
      </c>
      <c r="AC2" s="75" t="s">
        <v>1154</v>
      </c>
      <c r="AD2" s="115"/>
      <c r="AE2" s="106" t="s">
        <v>1767</v>
      </c>
    </row>
    <row r="3" spans="1:97" ht="30">
      <c r="A3" s="106" t="s">
        <v>1264</v>
      </c>
      <c r="B3" s="107" t="s">
        <v>1583</v>
      </c>
      <c r="C3" s="104">
        <v>2007</v>
      </c>
      <c r="D3" s="109" t="s">
        <v>1269</v>
      </c>
      <c r="E3" s="110" t="s">
        <v>1273</v>
      </c>
      <c r="F3" s="110" t="s">
        <v>1274</v>
      </c>
      <c r="G3" s="303" t="s">
        <v>1595</v>
      </c>
      <c r="H3" s="110" t="s">
        <v>1274</v>
      </c>
      <c r="I3" s="111" t="s">
        <v>1480</v>
      </c>
      <c r="J3" s="112" t="s">
        <v>1568</v>
      </c>
      <c r="K3" s="104" t="s">
        <v>1575</v>
      </c>
      <c r="L3" s="75" t="s">
        <v>1618</v>
      </c>
      <c r="M3" s="103" t="s">
        <v>1773</v>
      </c>
      <c r="N3" s="97" t="s">
        <v>1185</v>
      </c>
      <c r="O3" s="113" t="s">
        <v>1711</v>
      </c>
      <c r="P3" s="114" t="s">
        <v>1712</v>
      </c>
      <c r="Q3" s="103" t="s">
        <v>1740</v>
      </c>
      <c r="R3" s="79" t="s">
        <v>1804</v>
      </c>
      <c r="S3" s="79" t="s">
        <v>1803</v>
      </c>
      <c r="T3" s="103" t="s">
        <v>1502</v>
      </c>
      <c r="V3" s="91" t="s">
        <v>1666</v>
      </c>
      <c r="W3" s="299" t="s">
        <v>1653</v>
      </c>
      <c r="Y3" s="328" t="s">
        <v>1166</v>
      </c>
      <c r="AA3" s="340" t="s">
        <v>1618</v>
      </c>
      <c r="AB3" s="360" t="s">
        <v>1204</v>
      </c>
      <c r="AC3" s="75" t="s">
        <v>1153</v>
      </c>
      <c r="AD3" s="103"/>
      <c r="AE3" s="75" t="s">
        <v>1618</v>
      </c>
    </row>
    <row r="4" spans="1:97" ht="33.75">
      <c r="B4" s="107" t="s">
        <v>1584</v>
      </c>
      <c r="C4" s="108">
        <v>2008</v>
      </c>
      <c r="E4" s="110" t="s">
        <v>1458</v>
      </c>
      <c r="F4" s="110" t="s">
        <v>1275</v>
      </c>
      <c r="G4" s="303" t="s">
        <v>1596</v>
      </c>
      <c r="H4" s="110" t="s">
        <v>1275</v>
      </c>
      <c r="I4" s="111" t="s">
        <v>1481</v>
      </c>
      <c r="J4" s="112" t="s">
        <v>1569</v>
      </c>
      <c r="K4" s="104" t="s">
        <v>1576</v>
      </c>
      <c r="L4" s="75" t="s">
        <v>1617</v>
      </c>
      <c r="M4" s="75"/>
      <c r="N4" s="97" t="s">
        <v>1186</v>
      </c>
      <c r="O4" s="113" t="s">
        <v>1713</v>
      </c>
      <c r="P4" s="114" t="s">
        <v>1714</v>
      </c>
      <c r="R4" s="79" t="s">
        <v>1805</v>
      </c>
      <c r="S4" s="79" t="s">
        <v>1806</v>
      </c>
      <c r="T4" s="103" t="s">
        <v>1526</v>
      </c>
      <c r="V4" s="91" t="s">
        <v>1665</v>
      </c>
      <c r="W4" s="299" t="s">
        <v>1654</v>
      </c>
      <c r="Y4" s="328" t="s">
        <v>1165</v>
      </c>
      <c r="AA4" s="340" t="s">
        <v>1617</v>
      </c>
      <c r="AC4" s="75" t="s">
        <v>1152</v>
      </c>
    </row>
    <row r="5" spans="1:97" ht="22.5">
      <c r="B5" s="107" t="s">
        <v>1585</v>
      </c>
      <c r="C5" s="104">
        <v>2009</v>
      </c>
      <c r="E5" s="110" t="s">
        <v>1276</v>
      </c>
      <c r="F5" s="110" t="s">
        <v>1277</v>
      </c>
      <c r="G5" s="303" t="s">
        <v>1636</v>
      </c>
      <c r="H5" s="110" t="s">
        <v>1277</v>
      </c>
      <c r="I5" s="111" t="s">
        <v>1482</v>
      </c>
      <c r="K5" s="104" t="s">
        <v>1577</v>
      </c>
      <c r="N5" s="97" t="s">
        <v>1187</v>
      </c>
      <c r="O5" s="113" t="s">
        <v>1715</v>
      </c>
      <c r="P5" s="114"/>
      <c r="R5" s="79" t="s">
        <v>1807</v>
      </c>
      <c r="S5" s="79" t="s">
        <v>1808</v>
      </c>
      <c r="T5" s="103" t="s">
        <v>1491</v>
      </c>
      <c r="V5" s="91" t="s">
        <v>1664</v>
      </c>
      <c r="W5" s="299" t="s">
        <v>1655</v>
      </c>
      <c r="Y5" s="328" t="s">
        <v>1164</v>
      </c>
    </row>
    <row r="6" spans="1:97" ht="33.75">
      <c r="C6" s="108">
        <v>2010</v>
      </c>
      <c r="E6" s="110" t="s">
        <v>1459</v>
      </c>
      <c r="F6" s="110" t="s">
        <v>1278</v>
      </c>
      <c r="G6" s="303" t="s">
        <v>1635</v>
      </c>
      <c r="H6" s="110" t="s">
        <v>1278</v>
      </c>
      <c r="I6" s="111" t="s">
        <v>1483</v>
      </c>
      <c r="J6" s="305" t="s">
        <v>1778</v>
      </c>
      <c r="K6" s="104" t="s">
        <v>1570</v>
      </c>
      <c r="N6" s="91" t="s">
        <v>1183</v>
      </c>
      <c r="O6" s="113" t="s">
        <v>1714</v>
      </c>
      <c r="P6" s="114"/>
      <c r="R6" s="79" t="s">
        <v>1809</v>
      </c>
      <c r="S6" s="79" t="s">
        <v>1808</v>
      </c>
      <c r="T6" s="103" t="s">
        <v>1558</v>
      </c>
      <c r="V6" s="91" t="s">
        <v>1669</v>
      </c>
      <c r="W6" s="299" t="s">
        <v>1657</v>
      </c>
      <c r="Y6" s="328" t="s">
        <v>1163</v>
      </c>
    </row>
    <row r="7" spans="1:97" ht="45">
      <c r="B7" s="116"/>
      <c r="C7" s="108">
        <v>2011</v>
      </c>
      <c r="E7" s="110" t="s">
        <v>1460</v>
      </c>
      <c r="F7" s="110" t="s">
        <v>1279</v>
      </c>
      <c r="G7" s="303" t="s">
        <v>1564</v>
      </c>
      <c r="H7" s="110" t="s">
        <v>1279</v>
      </c>
      <c r="I7" s="111" t="s">
        <v>1484</v>
      </c>
      <c r="J7" s="302" t="s">
        <v>1774</v>
      </c>
      <c r="K7" s="104" t="s">
        <v>1571</v>
      </c>
      <c r="N7" s="310" t="s">
        <v>1180</v>
      </c>
      <c r="R7" s="79" t="s">
        <v>1810</v>
      </c>
      <c r="S7" s="79" t="s">
        <v>1808</v>
      </c>
      <c r="T7" s="103" t="s">
        <v>1521</v>
      </c>
      <c r="V7" s="91" t="s">
        <v>1248</v>
      </c>
      <c r="W7" s="299"/>
      <c r="Y7" s="328" t="s">
        <v>1162</v>
      </c>
    </row>
    <row r="8" spans="1:97" ht="22.5">
      <c r="B8" s="117"/>
      <c r="C8" s="108">
        <v>2012</v>
      </c>
      <c r="E8" s="110" t="s">
        <v>1461</v>
      </c>
      <c r="F8" s="110" t="s">
        <v>1280</v>
      </c>
      <c r="G8" s="303" t="s">
        <v>1638</v>
      </c>
      <c r="H8" s="110" t="s">
        <v>1280</v>
      </c>
      <c r="I8" s="111" t="s">
        <v>1485</v>
      </c>
      <c r="J8" s="302" t="s">
        <v>1775</v>
      </c>
      <c r="K8" s="104" t="s">
        <v>1572</v>
      </c>
      <c r="N8" s="310" t="s">
        <v>1181</v>
      </c>
      <c r="R8" s="79" t="s">
        <v>1811</v>
      </c>
      <c r="S8" s="79" t="s">
        <v>1808</v>
      </c>
      <c r="T8" s="103" t="s">
        <v>1537</v>
      </c>
      <c r="Y8" s="328" t="s">
        <v>1161</v>
      </c>
    </row>
    <row r="9" spans="1:97" ht="33.75">
      <c r="B9" s="116"/>
      <c r="C9" s="108">
        <v>2013</v>
      </c>
      <c r="E9" s="110" t="s">
        <v>1281</v>
      </c>
      <c r="F9" s="110" t="s">
        <v>1282</v>
      </c>
      <c r="G9" s="303" t="s">
        <v>1637</v>
      </c>
      <c r="H9" s="110" t="s">
        <v>1282</v>
      </c>
      <c r="I9" s="111" t="s">
        <v>1486</v>
      </c>
      <c r="J9" s="302" t="s">
        <v>1776</v>
      </c>
      <c r="K9" s="104" t="s">
        <v>1573</v>
      </c>
      <c r="N9" s="310" t="s">
        <v>1182</v>
      </c>
      <c r="R9" s="79" t="s">
        <v>1812</v>
      </c>
      <c r="S9" s="79" t="s">
        <v>1808</v>
      </c>
      <c r="T9" s="103" t="s">
        <v>1495</v>
      </c>
      <c r="V9" s="91" t="s">
        <v>1250</v>
      </c>
      <c r="W9" s="299" t="s">
        <v>1249</v>
      </c>
      <c r="Y9" s="328" t="s">
        <v>1160</v>
      </c>
    </row>
    <row r="10" spans="1:97" ht="22.5">
      <c r="B10" s="116"/>
      <c r="C10" s="108">
        <v>2014</v>
      </c>
      <c r="E10" s="110" t="s">
        <v>1283</v>
      </c>
      <c r="F10" s="110" t="s">
        <v>1284</v>
      </c>
      <c r="G10" s="303" t="s">
        <v>1639</v>
      </c>
      <c r="H10" s="110" t="s">
        <v>1284</v>
      </c>
      <c r="I10" s="111" t="s">
        <v>1487</v>
      </c>
      <c r="J10" s="302" t="s">
        <v>1777</v>
      </c>
      <c r="K10" s="104" t="s">
        <v>1578</v>
      </c>
      <c r="N10" s="91" t="s">
        <v>1189</v>
      </c>
      <c r="R10" s="79" t="s">
        <v>1813</v>
      </c>
      <c r="S10" s="79" t="s">
        <v>1808</v>
      </c>
      <c r="T10" s="103" t="s">
        <v>1591</v>
      </c>
      <c r="Y10" s="328" t="s">
        <v>1159</v>
      </c>
    </row>
    <row r="11" spans="1:97" ht="33.75">
      <c r="B11" s="116"/>
      <c r="C11" s="108">
        <v>2015</v>
      </c>
      <c r="E11" s="110" t="s">
        <v>1285</v>
      </c>
      <c r="F11" s="110">
        <v>10</v>
      </c>
      <c r="G11" s="303" t="s">
        <v>1837</v>
      </c>
      <c r="H11" s="110">
        <v>10</v>
      </c>
      <c r="I11" s="111" t="s">
        <v>1488</v>
      </c>
      <c r="J11" s="305" t="s">
        <v>1782</v>
      </c>
      <c r="K11" s="104" t="s">
        <v>1579</v>
      </c>
      <c r="N11" s="103" t="s">
        <v>1190</v>
      </c>
      <c r="R11" s="79" t="s">
        <v>1814</v>
      </c>
      <c r="S11" s="79" t="s">
        <v>1808</v>
      </c>
      <c r="Y11" s="328" t="s">
        <v>1158</v>
      </c>
    </row>
    <row r="12" spans="1:97" ht="22.5">
      <c r="B12" s="116"/>
      <c r="C12" s="108"/>
      <c r="E12" s="110" t="s">
        <v>1286</v>
      </c>
      <c r="F12" s="110">
        <v>11</v>
      </c>
      <c r="G12" s="303" t="s">
        <v>1838</v>
      </c>
      <c r="H12" s="110">
        <v>11</v>
      </c>
      <c r="I12" s="111" t="s">
        <v>1490</v>
      </c>
      <c r="J12" s="306" t="s">
        <v>1779</v>
      </c>
      <c r="K12" s="104" t="s">
        <v>1580</v>
      </c>
      <c r="N12" s="103" t="s">
        <v>1191</v>
      </c>
      <c r="R12" s="79" t="s">
        <v>1815</v>
      </c>
      <c r="S12" s="79" t="s">
        <v>1808</v>
      </c>
    </row>
    <row r="13" spans="1:97">
      <c r="B13" s="116"/>
      <c r="C13" s="108"/>
      <c r="E13" s="110" t="s">
        <v>1287</v>
      </c>
      <c r="F13" s="110">
        <v>12</v>
      </c>
      <c r="G13" s="303" t="s">
        <v>1839</v>
      </c>
      <c r="H13" s="110">
        <v>12</v>
      </c>
      <c r="I13" s="111" t="s">
        <v>1489</v>
      </c>
      <c r="J13" s="306" t="s">
        <v>1780</v>
      </c>
      <c r="K13" s="104" t="s">
        <v>1581</v>
      </c>
      <c r="N13" s="103" t="s">
        <v>1187</v>
      </c>
      <c r="R13" s="79" t="s">
        <v>1816</v>
      </c>
      <c r="S13" s="79" t="s">
        <v>1817</v>
      </c>
    </row>
    <row r="14" spans="1:97">
      <c r="B14" s="116"/>
      <c r="C14" s="108"/>
      <c r="E14" s="110"/>
      <c r="F14" s="110"/>
      <c r="G14" s="303" t="s">
        <v>1840</v>
      </c>
      <c r="H14" s="110">
        <v>13</v>
      </c>
      <c r="I14" s="111" t="s">
        <v>1491</v>
      </c>
      <c r="J14" s="306" t="s">
        <v>1781</v>
      </c>
      <c r="R14" s="79" t="s">
        <v>1818</v>
      </c>
      <c r="S14" s="79" t="s">
        <v>1817</v>
      </c>
    </row>
    <row r="15" spans="1:97" ht="33.75">
      <c r="B15" s="116"/>
      <c r="C15" s="108"/>
      <c r="E15" s="110"/>
      <c r="F15" s="110"/>
      <c r="G15" s="303" t="s">
        <v>1841</v>
      </c>
      <c r="H15" s="110">
        <v>14</v>
      </c>
      <c r="I15" s="111" t="s">
        <v>1492</v>
      </c>
      <c r="J15" s="305" t="s">
        <v>1786</v>
      </c>
      <c r="R15" s="79" t="s">
        <v>1819</v>
      </c>
      <c r="S15" s="79" t="s">
        <v>1817</v>
      </c>
    </row>
    <row r="16" spans="1:97" ht="22.5">
      <c r="B16" s="116"/>
      <c r="C16" s="108"/>
      <c r="E16" s="110"/>
      <c r="F16" s="110"/>
      <c r="G16" s="303" t="s">
        <v>1842</v>
      </c>
      <c r="H16" s="110">
        <v>15</v>
      </c>
      <c r="I16" s="111" t="s">
        <v>1493</v>
      </c>
      <c r="J16" s="306" t="s">
        <v>1783</v>
      </c>
      <c r="K16" s="118" t="s">
        <v>1211</v>
      </c>
      <c r="R16" s="79" t="s">
        <v>1820</v>
      </c>
      <c r="S16" s="79" t="s">
        <v>1817</v>
      </c>
    </row>
    <row r="17" spans="1:19">
      <c r="E17" s="110"/>
      <c r="F17" s="110"/>
      <c r="G17" s="303" t="s">
        <v>1843</v>
      </c>
      <c r="H17" s="110">
        <v>16</v>
      </c>
      <c r="I17" s="111" t="s">
        <v>1494</v>
      </c>
      <c r="J17" s="306" t="s">
        <v>1784</v>
      </c>
      <c r="K17" s="119" t="s">
        <v>1212</v>
      </c>
      <c r="R17" s="79" t="s">
        <v>1821</v>
      </c>
      <c r="S17" s="79" t="s">
        <v>1808</v>
      </c>
    </row>
    <row r="18" spans="1:19">
      <c r="E18" s="110"/>
      <c r="F18" s="110"/>
      <c r="G18" s="303" t="s">
        <v>1844</v>
      </c>
      <c r="H18" s="110">
        <v>17</v>
      </c>
      <c r="I18" s="111" t="s">
        <v>1495</v>
      </c>
      <c r="J18" s="306" t="s">
        <v>1785</v>
      </c>
      <c r="K18" s="119" t="s">
        <v>1213</v>
      </c>
      <c r="R18" s="79" t="s">
        <v>1822</v>
      </c>
      <c r="S18" s="79" t="s">
        <v>1808</v>
      </c>
    </row>
    <row r="19" spans="1:19">
      <c r="E19" s="110"/>
      <c r="F19" s="110"/>
      <c r="G19" s="303" t="s">
        <v>1845</v>
      </c>
      <c r="H19" s="110">
        <v>18</v>
      </c>
      <c r="I19" s="111" t="s">
        <v>1496</v>
      </c>
      <c r="K19" s="119" t="s">
        <v>1214</v>
      </c>
      <c r="R19" s="79" t="s">
        <v>1823</v>
      </c>
      <c r="S19" s="79" t="s">
        <v>1808</v>
      </c>
    </row>
    <row r="20" spans="1:19">
      <c r="E20" s="110"/>
      <c r="F20" s="110"/>
      <c r="G20" s="303" t="s">
        <v>1846</v>
      </c>
      <c r="H20" s="110">
        <v>19</v>
      </c>
      <c r="I20" s="111" t="s">
        <v>1497</v>
      </c>
      <c r="K20" s="119" t="s">
        <v>1215</v>
      </c>
      <c r="R20" s="79" t="s">
        <v>1824</v>
      </c>
      <c r="S20" s="79" t="s">
        <v>1817</v>
      </c>
    </row>
    <row r="21" spans="1:19">
      <c r="E21" s="110"/>
      <c r="F21" s="110"/>
      <c r="G21" s="303" t="s">
        <v>1847</v>
      </c>
      <c r="H21" s="110">
        <v>20</v>
      </c>
      <c r="I21" s="111" t="s">
        <v>1498</v>
      </c>
      <c r="K21" s="119" t="s">
        <v>1216</v>
      </c>
      <c r="R21" s="79" t="s">
        <v>1825</v>
      </c>
      <c r="S21" s="79" t="s">
        <v>1808</v>
      </c>
    </row>
    <row r="22" spans="1:19">
      <c r="E22" s="110"/>
      <c r="F22" s="110"/>
      <c r="G22" s="110"/>
      <c r="H22" s="110">
        <v>21</v>
      </c>
      <c r="I22" s="111" t="s">
        <v>1499</v>
      </c>
      <c r="K22" s="119" t="s">
        <v>1217</v>
      </c>
      <c r="R22" s="79" t="s">
        <v>1826</v>
      </c>
      <c r="S22" s="79" t="s">
        <v>1808</v>
      </c>
    </row>
    <row r="23" spans="1:19">
      <c r="E23" s="110"/>
      <c r="F23" s="110"/>
      <c r="G23" s="110"/>
      <c r="H23" s="110">
        <v>22</v>
      </c>
      <c r="I23" s="111" t="s">
        <v>1500</v>
      </c>
      <c r="K23" s="119" t="s">
        <v>1218</v>
      </c>
      <c r="R23" s="79" t="s">
        <v>1827</v>
      </c>
      <c r="S23" s="79" t="s">
        <v>1803</v>
      </c>
    </row>
    <row r="24" spans="1:19">
      <c r="A24" s="104"/>
      <c r="E24" s="110"/>
      <c r="F24" s="110"/>
      <c r="G24" s="110"/>
      <c r="H24" s="110">
        <v>23</v>
      </c>
      <c r="I24" s="111" t="s">
        <v>1501</v>
      </c>
      <c r="K24" s="119" t="s">
        <v>1219</v>
      </c>
      <c r="R24" s="79" t="s">
        <v>1828</v>
      </c>
      <c r="S24" s="79" t="s">
        <v>1829</v>
      </c>
    </row>
    <row r="25" spans="1:19">
      <c r="E25" s="110"/>
      <c r="F25" s="110"/>
      <c r="G25" s="110"/>
      <c r="H25" s="110">
        <v>24</v>
      </c>
      <c r="I25" s="111" t="s">
        <v>1502</v>
      </c>
      <c r="K25" s="119" t="s">
        <v>1220</v>
      </c>
      <c r="R25" s="79" t="s">
        <v>1830</v>
      </c>
      <c r="S25" s="79" t="s">
        <v>1829</v>
      </c>
    </row>
    <row r="26" spans="1:19">
      <c r="E26" s="110"/>
      <c r="F26" s="110"/>
      <c r="G26" s="110"/>
      <c r="H26" s="110">
        <v>25</v>
      </c>
      <c r="I26" s="111" t="s">
        <v>1503</v>
      </c>
      <c r="K26" s="115"/>
      <c r="R26" s="79" t="s">
        <v>1831</v>
      </c>
      <c r="S26" s="79" t="s">
        <v>1829</v>
      </c>
    </row>
    <row r="27" spans="1:19">
      <c r="E27" s="110"/>
      <c r="F27" s="110"/>
      <c r="G27" s="110"/>
      <c r="H27" s="110">
        <v>26</v>
      </c>
      <c r="I27" s="111" t="s">
        <v>1504</v>
      </c>
      <c r="K27" s="118" t="s">
        <v>1210</v>
      </c>
      <c r="R27" s="79" t="s">
        <v>1832</v>
      </c>
      <c r="S27" s="79" t="s">
        <v>1829</v>
      </c>
    </row>
    <row r="28" spans="1:19">
      <c r="E28" s="110"/>
      <c r="F28" s="110"/>
      <c r="G28" s="110"/>
      <c r="H28" s="110">
        <v>27</v>
      </c>
      <c r="I28" s="111" t="s">
        <v>1505</v>
      </c>
      <c r="K28" s="119" t="s">
        <v>1212</v>
      </c>
      <c r="R28" s="79" t="s">
        <v>1833</v>
      </c>
      <c r="S28" s="79" t="s">
        <v>1834</v>
      </c>
    </row>
    <row r="29" spans="1:19">
      <c r="E29" s="110"/>
      <c r="F29" s="110"/>
      <c r="G29" s="110"/>
      <c r="H29" s="110">
        <v>28</v>
      </c>
      <c r="I29" s="111" t="s">
        <v>1506</v>
      </c>
      <c r="K29" s="119" t="s">
        <v>1213</v>
      </c>
      <c r="R29" s="79" t="s">
        <v>1714</v>
      </c>
      <c r="S29" s="79"/>
    </row>
    <row r="30" spans="1:19">
      <c r="E30" s="110"/>
      <c r="F30" s="110"/>
      <c r="G30" s="110"/>
      <c r="H30" s="110">
        <v>29</v>
      </c>
      <c r="I30" s="111" t="s">
        <v>1507</v>
      </c>
      <c r="K30" s="119" t="s">
        <v>1214</v>
      </c>
      <c r="R30" s="79"/>
      <c r="S30" s="79"/>
    </row>
    <row r="31" spans="1:19">
      <c r="E31" s="110"/>
      <c r="F31" s="110"/>
      <c r="G31" s="110"/>
      <c r="H31" s="110">
        <v>30</v>
      </c>
      <c r="I31" s="111" t="s">
        <v>1508</v>
      </c>
      <c r="K31" s="119" t="s">
        <v>1215</v>
      </c>
    </row>
    <row r="32" spans="1:19">
      <c r="E32" s="110"/>
      <c r="F32" s="110"/>
      <c r="G32" s="110"/>
      <c r="H32" s="110">
        <v>31</v>
      </c>
      <c r="I32" s="111" t="s">
        <v>1509</v>
      </c>
      <c r="K32" s="119" t="s">
        <v>1216</v>
      </c>
    </row>
    <row r="33" spans="9:9">
      <c r="I33" s="111" t="s">
        <v>1510</v>
      </c>
    </row>
    <row r="34" spans="9:9">
      <c r="I34" s="111" t="s">
        <v>1511</v>
      </c>
    </row>
    <row r="35" spans="9:9">
      <c r="I35" s="111" t="s">
        <v>1512</v>
      </c>
    </row>
    <row r="36" spans="9:9">
      <c r="I36" s="111" t="s">
        <v>1513</v>
      </c>
    </row>
    <row r="37" spans="9:9">
      <c r="I37" s="111" t="s">
        <v>1514</v>
      </c>
    </row>
    <row r="38" spans="9:9">
      <c r="I38" s="111" t="s">
        <v>1515</v>
      </c>
    </row>
    <row r="39" spans="9:9">
      <c r="I39" s="111" t="s">
        <v>1516</v>
      </c>
    </row>
    <row r="40" spans="9:9">
      <c r="I40" s="111" t="s">
        <v>1517</v>
      </c>
    </row>
    <row r="41" spans="9:9">
      <c r="I41" s="111" t="s">
        <v>1518</v>
      </c>
    </row>
    <row r="42" spans="9:9">
      <c r="I42" s="111" t="s">
        <v>1519</v>
      </c>
    </row>
    <row r="43" spans="9:9">
      <c r="I43" s="111" t="s">
        <v>1520</v>
      </c>
    </row>
    <row r="44" spans="9:9">
      <c r="I44" s="111" t="s">
        <v>1521</v>
      </c>
    </row>
    <row r="45" spans="9:9">
      <c r="I45" s="111" t="s">
        <v>1522</v>
      </c>
    </row>
    <row r="46" spans="9:9">
      <c r="I46" s="111" t="s">
        <v>1523</v>
      </c>
    </row>
    <row r="47" spans="9:9">
      <c r="I47" s="111" t="s">
        <v>1524</v>
      </c>
    </row>
    <row r="48" spans="9:9">
      <c r="I48" s="111" t="s">
        <v>1525</v>
      </c>
    </row>
    <row r="49" spans="9:9">
      <c r="I49" s="111" t="s">
        <v>1526</v>
      </c>
    </row>
    <row r="50" spans="9:9">
      <c r="I50" s="111" t="s">
        <v>1527</v>
      </c>
    </row>
    <row r="51" spans="9:9">
      <c r="I51" s="111" t="s">
        <v>1528</v>
      </c>
    </row>
    <row r="52" spans="9:9">
      <c r="I52" s="111" t="s">
        <v>1529</v>
      </c>
    </row>
    <row r="53" spans="9:9">
      <c r="I53" s="111" t="s">
        <v>1530</v>
      </c>
    </row>
    <row r="54" spans="9:9">
      <c r="I54" s="111" t="s">
        <v>1531</v>
      </c>
    </row>
    <row r="55" spans="9:9">
      <c r="I55" s="111" t="s">
        <v>1532</v>
      </c>
    </row>
    <row r="56" spans="9:9">
      <c r="I56" s="111" t="s">
        <v>1533</v>
      </c>
    </row>
    <row r="57" spans="9:9">
      <c r="I57" s="111" t="s">
        <v>1534</v>
      </c>
    </row>
    <row r="58" spans="9:9">
      <c r="I58" s="111" t="s">
        <v>1535</v>
      </c>
    </row>
    <row r="59" spans="9:9">
      <c r="I59" s="111" t="s">
        <v>1536</v>
      </c>
    </row>
    <row r="60" spans="9:9">
      <c r="I60" s="111" t="s">
        <v>1537</v>
      </c>
    </row>
    <row r="61" spans="9:9">
      <c r="I61" s="111" t="s">
        <v>1538</v>
      </c>
    </row>
    <row r="62" spans="9:9">
      <c r="I62" s="111" t="s">
        <v>1539</v>
      </c>
    </row>
    <row r="63" spans="9:9">
      <c r="I63" s="111" t="s">
        <v>1540</v>
      </c>
    </row>
    <row r="64" spans="9:9">
      <c r="I64" s="111" t="s">
        <v>1541</v>
      </c>
    </row>
    <row r="65" spans="9:9">
      <c r="I65" s="111" t="s">
        <v>1542</v>
      </c>
    </row>
    <row r="66" spans="9:9">
      <c r="I66" s="111" t="s">
        <v>1543</v>
      </c>
    </row>
    <row r="67" spans="9:9">
      <c r="I67" s="111" t="s">
        <v>1544</v>
      </c>
    </row>
    <row r="68" spans="9:9">
      <c r="I68" s="111" t="s">
        <v>1545</v>
      </c>
    </row>
    <row r="69" spans="9:9">
      <c r="I69" s="111" t="s">
        <v>1546</v>
      </c>
    </row>
    <row r="70" spans="9:9">
      <c r="I70" s="111" t="s">
        <v>1547</v>
      </c>
    </row>
    <row r="71" spans="9:9">
      <c r="I71" s="111" t="s">
        <v>1548</v>
      </c>
    </row>
    <row r="72" spans="9:9">
      <c r="I72" s="111" t="s">
        <v>1549</v>
      </c>
    </row>
    <row r="73" spans="9:9">
      <c r="I73" s="111" t="s">
        <v>1550</v>
      </c>
    </row>
    <row r="74" spans="9:9">
      <c r="I74" s="111" t="s">
        <v>1551</v>
      </c>
    </row>
    <row r="75" spans="9:9">
      <c r="I75" s="111" t="s">
        <v>1552</v>
      </c>
    </row>
    <row r="76" spans="9:9">
      <c r="I76" s="111" t="s">
        <v>1553</v>
      </c>
    </row>
    <row r="77" spans="9:9">
      <c r="I77" s="111" t="s">
        <v>1554</v>
      </c>
    </row>
    <row r="78" spans="9:9">
      <c r="I78" s="111" t="s">
        <v>1555</v>
      </c>
    </row>
    <row r="79" spans="9:9">
      <c r="I79" s="111" t="s">
        <v>1260</v>
      </c>
    </row>
    <row r="80" spans="9:9">
      <c r="I80" s="111" t="s">
        <v>1556</v>
      </c>
    </row>
    <row r="81" spans="9:9">
      <c r="I81" s="111" t="s">
        <v>1557</v>
      </c>
    </row>
    <row r="82" spans="9:9">
      <c r="I82" s="111" t="s">
        <v>1558</v>
      </c>
    </row>
    <row r="83" spans="9:9">
      <c r="I83" s="111" t="s">
        <v>1559</v>
      </c>
    </row>
    <row r="84" spans="9:9">
      <c r="I84" s="111" t="s">
        <v>1560</v>
      </c>
    </row>
    <row r="85" spans="9:9">
      <c r="I85" s="111" t="s">
        <v>1561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modInfo" enableFormatConditionsCalculation="0">
    <tabColor indexed="47"/>
  </sheetPr>
  <dimension ref="B1:B20"/>
  <sheetViews>
    <sheetView showGridLines="0" workbookViewId="0"/>
  </sheetViews>
  <sheetFormatPr defaultRowHeight="11.25"/>
  <cols>
    <col min="2" max="2" width="87.28515625" style="239" customWidth="1"/>
  </cols>
  <sheetData>
    <row r="1" spans="2:2" s="240" customFormat="1" ht="14.25">
      <c r="B1" s="241" t="s">
        <v>1702</v>
      </c>
    </row>
    <row r="2" spans="2:2" ht="25.5">
      <c r="B2" s="215" t="s">
        <v>1696</v>
      </c>
    </row>
    <row r="3" spans="2:2" ht="38.25">
      <c r="B3" s="215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водоотведения и (или) очистки сточных вод</v>
      </c>
    </row>
    <row r="4" spans="2:2" ht="38.25">
      <c r="B4" s="215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водоотведения и (или) очистки сточных вод</v>
      </c>
    </row>
    <row r="5" spans="2:2" ht="12.75">
      <c r="B5" s="215" t="s">
        <v>1697</v>
      </c>
    </row>
    <row r="6" spans="2:2" ht="51">
      <c r="B6" s="215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коммунальной инфраструктуры, укажите "1".
Выберите значение из списка, указав очередной условный порядковый номер системы коммунальной инфраструктуры</v>
      </c>
    </row>
    <row r="7" spans="2:2" ht="25.5">
      <c r="B7" s="215" t="s">
        <v>1223</v>
      </c>
    </row>
    <row r="8" spans="2:2" ht="12.75">
      <c r="B8" s="215" t="s">
        <v>1698</v>
      </c>
    </row>
    <row r="9" spans="2:2" ht="12.75">
      <c r="B9" s="215" t="s">
        <v>1704</v>
      </c>
    </row>
    <row r="10" spans="2:2" ht="12.75">
      <c r="B10" s="215" t="s">
        <v>1699</v>
      </c>
    </row>
    <row r="11" spans="2:2" ht="12.75">
      <c r="B11" s="215" t="s">
        <v>1700</v>
      </c>
    </row>
    <row r="12" spans="2:2" ht="51">
      <c r="B12" s="215" t="s">
        <v>1701</v>
      </c>
    </row>
    <row r="13" spans="2:2" ht="25.5">
      <c r="B13" s="215" t="s">
        <v>1253</v>
      </c>
    </row>
    <row r="14" spans="2:2" ht="38.25">
      <c r="B14" s="215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'ВО цены' доступны для заполнения графы для 2-ставочного тарифа по группам потребителей</v>
      </c>
    </row>
    <row r="15" spans="2:2" ht="38.25">
      <c r="B15" s="307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'ВО цены' заполнятся автоматически значениями первой группы</v>
      </c>
    </row>
    <row r="16" spans="2:2" s="240" customFormat="1" ht="14.25">
      <c r="B16" s="241" t="s">
        <v>1156</v>
      </c>
    </row>
    <row r="17" spans="2:2" ht="12.75">
      <c r="B17" s="307" t="s">
        <v>1155</v>
      </c>
    </row>
    <row r="18" spans="2:2" s="240" customFormat="1" ht="14.25">
      <c r="B18" s="241" t="s">
        <v>1703</v>
      </c>
    </row>
    <row r="19" spans="2:2" ht="38.25">
      <c r="B19" s="215" t="s">
        <v>1206</v>
      </c>
    </row>
    <row r="20" spans="2:2" ht="53.25" customHeight="1">
      <c r="B20" s="215" t="s">
        <v>1176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EHSH_reestr_org">
    <tabColor indexed="47"/>
  </sheetPr>
  <dimension ref="A1:H135"/>
  <sheetViews>
    <sheetView showGridLines="0" workbookViewId="0"/>
  </sheetViews>
  <sheetFormatPr defaultRowHeight="11.25"/>
  <cols>
    <col min="1" max="1" width="9.140625" style="98"/>
    <col min="2" max="2" width="35.140625" style="98" bestFit="1" customWidth="1"/>
    <col min="3" max="3" width="10" style="98" bestFit="1" customWidth="1"/>
    <col min="4" max="4" width="45.85546875" style="98" bestFit="1" customWidth="1"/>
    <col min="5" max="16384" width="9.140625" style="98"/>
  </cols>
  <sheetData>
    <row r="1" spans="1:8">
      <c r="A1" s="98" t="s">
        <v>1686</v>
      </c>
      <c r="B1" s="98" t="s">
        <v>1414</v>
      </c>
      <c r="C1" s="98" t="s">
        <v>1415</v>
      </c>
      <c r="D1" s="98" t="s">
        <v>1258</v>
      </c>
      <c r="E1" s="98" t="s">
        <v>1416</v>
      </c>
      <c r="F1" s="98" t="s">
        <v>1417</v>
      </c>
      <c r="G1" s="98" t="s">
        <v>1418</v>
      </c>
      <c r="H1" s="98" t="s">
        <v>1259</v>
      </c>
    </row>
    <row r="2" spans="1:8">
      <c r="A2" s="98">
        <v>1</v>
      </c>
      <c r="B2" s="98" t="s">
        <v>8</v>
      </c>
      <c r="C2" s="98" t="s">
        <v>10</v>
      </c>
      <c r="D2" s="98" t="s">
        <v>11</v>
      </c>
      <c r="E2" s="98" t="s">
        <v>12</v>
      </c>
      <c r="F2" s="98" t="s">
        <v>13</v>
      </c>
      <c r="G2" s="98" t="s">
        <v>14</v>
      </c>
      <c r="H2" s="98" t="s">
        <v>1567</v>
      </c>
    </row>
    <row r="3" spans="1:8">
      <c r="A3" s="98">
        <v>2</v>
      </c>
      <c r="B3" s="98" t="s">
        <v>8</v>
      </c>
      <c r="C3" s="98" t="s">
        <v>10</v>
      </c>
      <c r="D3" s="98" t="s">
        <v>11</v>
      </c>
      <c r="E3" s="98" t="s">
        <v>15</v>
      </c>
      <c r="F3" s="98" t="s">
        <v>16</v>
      </c>
      <c r="G3" s="98" t="s">
        <v>14</v>
      </c>
      <c r="H3" s="98" t="s">
        <v>1569</v>
      </c>
    </row>
    <row r="4" spans="1:8">
      <c r="A4" s="98">
        <v>3</v>
      </c>
      <c r="B4" s="98" t="s">
        <v>8</v>
      </c>
      <c r="C4" s="98" t="s">
        <v>17</v>
      </c>
      <c r="D4" s="98" t="s">
        <v>18</v>
      </c>
      <c r="E4" s="98" t="s">
        <v>19</v>
      </c>
      <c r="F4" s="98" t="s">
        <v>20</v>
      </c>
      <c r="G4" s="98" t="s">
        <v>14</v>
      </c>
      <c r="H4" s="98" t="s">
        <v>1569</v>
      </c>
    </row>
    <row r="5" spans="1:8">
      <c r="A5" s="98">
        <v>4</v>
      </c>
      <c r="B5" s="98" t="s">
        <v>21</v>
      </c>
      <c r="C5" s="98" t="s">
        <v>23</v>
      </c>
      <c r="D5" s="98" t="s">
        <v>24</v>
      </c>
      <c r="E5" s="98" t="s">
        <v>25</v>
      </c>
      <c r="F5" s="98" t="s">
        <v>26</v>
      </c>
      <c r="G5" s="98" t="s">
        <v>27</v>
      </c>
      <c r="H5" s="98" t="s">
        <v>1567</v>
      </c>
    </row>
    <row r="6" spans="1:8">
      <c r="A6" s="98">
        <v>5</v>
      </c>
      <c r="B6" s="98" t="s">
        <v>28</v>
      </c>
      <c r="C6" s="98" t="s">
        <v>30</v>
      </c>
      <c r="D6" s="98" t="s">
        <v>31</v>
      </c>
      <c r="E6" s="98" t="s">
        <v>32</v>
      </c>
      <c r="F6" s="98" t="s">
        <v>33</v>
      </c>
      <c r="G6" s="98" t="s">
        <v>34</v>
      </c>
      <c r="H6" s="98" t="s">
        <v>1567</v>
      </c>
    </row>
    <row r="7" spans="1:8">
      <c r="A7" s="98">
        <v>6</v>
      </c>
      <c r="B7" s="98" t="s">
        <v>28</v>
      </c>
      <c r="C7" s="98" t="s">
        <v>30</v>
      </c>
      <c r="D7" s="98" t="s">
        <v>31</v>
      </c>
      <c r="E7" s="98" t="s">
        <v>35</v>
      </c>
      <c r="F7" s="98" t="s">
        <v>36</v>
      </c>
      <c r="G7" s="98" t="s">
        <v>37</v>
      </c>
      <c r="H7" s="98" t="s">
        <v>1569</v>
      </c>
    </row>
    <row r="8" spans="1:8">
      <c r="A8" s="98">
        <v>7</v>
      </c>
      <c r="B8" s="98" t="s">
        <v>38</v>
      </c>
      <c r="C8" s="98" t="s">
        <v>40</v>
      </c>
      <c r="D8" s="98" t="s">
        <v>41</v>
      </c>
      <c r="E8" s="98" t="s">
        <v>42</v>
      </c>
      <c r="F8" s="98" t="s">
        <v>43</v>
      </c>
      <c r="G8" s="98" t="s">
        <v>44</v>
      </c>
      <c r="H8" s="98" t="s">
        <v>1567</v>
      </c>
    </row>
    <row r="9" spans="1:8">
      <c r="A9" s="98">
        <v>8</v>
      </c>
      <c r="B9" s="98" t="s">
        <v>38</v>
      </c>
      <c r="C9" s="98" t="s">
        <v>45</v>
      </c>
      <c r="D9" s="98" t="s">
        <v>46</v>
      </c>
      <c r="E9" s="98" t="s">
        <v>47</v>
      </c>
      <c r="F9" s="98" t="s">
        <v>48</v>
      </c>
      <c r="G9" s="98" t="s">
        <v>44</v>
      </c>
      <c r="H9" s="98" t="s">
        <v>1567</v>
      </c>
    </row>
    <row r="10" spans="1:8">
      <c r="A10" s="98">
        <v>9</v>
      </c>
      <c r="B10" s="98" t="s">
        <v>49</v>
      </c>
      <c r="C10" s="98" t="s">
        <v>51</v>
      </c>
      <c r="D10" s="98" t="s">
        <v>50</v>
      </c>
      <c r="E10" s="98" t="s">
        <v>52</v>
      </c>
      <c r="F10" s="98" t="s">
        <v>53</v>
      </c>
      <c r="G10" s="98" t="s">
        <v>54</v>
      </c>
      <c r="H10" s="98" t="s">
        <v>1567</v>
      </c>
    </row>
    <row r="11" spans="1:8">
      <c r="A11" s="98">
        <v>10</v>
      </c>
      <c r="B11" s="98" t="s">
        <v>49</v>
      </c>
      <c r="C11" s="98" t="s">
        <v>51</v>
      </c>
      <c r="D11" s="98" t="s">
        <v>50</v>
      </c>
      <c r="E11" s="98" t="s">
        <v>55</v>
      </c>
      <c r="F11" s="98" t="s">
        <v>56</v>
      </c>
      <c r="G11" s="98" t="s">
        <v>54</v>
      </c>
      <c r="H11" s="98" t="s">
        <v>1567</v>
      </c>
    </row>
    <row r="12" spans="1:8">
      <c r="A12" s="98">
        <v>11</v>
      </c>
      <c r="B12" s="98" t="s">
        <v>57</v>
      </c>
      <c r="C12" s="98" t="s">
        <v>59</v>
      </c>
      <c r="D12" s="98" t="s">
        <v>58</v>
      </c>
      <c r="E12" s="98" t="s">
        <v>60</v>
      </c>
      <c r="F12" s="98" t="s">
        <v>61</v>
      </c>
      <c r="G12" s="98" t="s">
        <v>62</v>
      </c>
      <c r="H12" s="98" t="s">
        <v>1567</v>
      </c>
    </row>
    <row r="13" spans="1:8">
      <c r="A13" s="98">
        <v>12</v>
      </c>
      <c r="B13" s="98" t="s">
        <v>63</v>
      </c>
      <c r="C13" s="98" t="s">
        <v>65</v>
      </c>
      <c r="D13" s="98" t="s">
        <v>64</v>
      </c>
      <c r="E13" s="98" t="s">
        <v>66</v>
      </c>
      <c r="F13" s="98" t="s">
        <v>67</v>
      </c>
      <c r="G13" s="98" t="s">
        <v>68</v>
      </c>
      <c r="H13" s="98" t="s">
        <v>1567</v>
      </c>
    </row>
    <row r="14" spans="1:8">
      <c r="A14" s="98">
        <v>13</v>
      </c>
      <c r="B14" s="98" t="s">
        <v>69</v>
      </c>
      <c r="C14" s="98" t="s">
        <v>71</v>
      </c>
      <c r="D14" s="98" t="s">
        <v>70</v>
      </c>
      <c r="E14" s="98" t="s">
        <v>66</v>
      </c>
      <c r="F14" s="98" t="s">
        <v>72</v>
      </c>
      <c r="G14" s="98" t="s">
        <v>73</v>
      </c>
      <c r="H14" s="98" t="s">
        <v>1569</v>
      </c>
    </row>
    <row r="15" spans="1:8">
      <c r="A15" s="98">
        <v>14</v>
      </c>
      <c r="B15" s="98" t="s">
        <v>69</v>
      </c>
      <c r="C15" s="98" t="s">
        <v>71</v>
      </c>
      <c r="D15" s="98" t="s">
        <v>70</v>
      </c>
      <c r="E15" s="98" t="s">
        <v>74</v>
      </c>
      <c r="F15" s="98" t="s">
        <v>75</v>
      </c>
      <c r="G15" s="98" t="s">
        <v>73</v>
      </c>
      <c r="H15" s="98" t="s">
        <v>1569</v>
      </c>
    </row>
    <row r="16" spans="1:8">
      <c r="A16" s="98">
        <v>15</v>
      </c>
      <c r="B16" s="98" t="s">
        <v>69</v>
      </c>
      <c r="C16" s="98" t="s">
        <v>71</v>
      </c>
      <c r="D16" s="98" t="s">
        <v>70</v>
      </c>
      <c r="E16" s="98" t="s">
        <v>76</v>
      </c>
      <c r="F16" s="98" t="s">
        <v>77</v>
      </c>
      <c r="G16" s="98" t="s">
        <v>73</v>
      </c>
      <c r="H16" s="98" t="s">
        <v>1567</v>
      </c>
    </row>
    <row r="17" spans="1:8">
      <c r="A17" s="98">
        <v>16</v>
      </c>
      <c r="B17" s="98" t="s">
        <v>78</v>
      </c>
      <c r="C17" s="98" t="s">
        <v>80</v>
      </c>
      <c r="D17" s="98" t="s">
        <v>79</v>
      </c>
      <c r="E17" s="98" t="s">
        <v>81</v>
      </c>
      <c r="F17" s="98" t="s">
        <v>82</v>
      </c>
      <c r="G17" s="98" t="s">
        <v>83</v>
      </c>
      <c r="H17" s="98" t="s">
        <v>1567</v>
      </c>
    </row>
    <row r="18" spans="1:8">
      <c r="A18" s="98">
        <v>17</v>
      </c>
      <c r="B18" s="98" t="s">
        <v>78</v>
      </c>
      <c r="C18" s="98" t="s">
        <v>80</v>
      </c>
      <c r="D18" s="98" t="s">
        <v>79</v>
      </c>
      <c r="E18" s="98" t="s">
        <v>84</v>
      </c>
      <c r="F18" s="98" t="s">
        <v>85</v>
      </c>
      <c r="G18" s="98" t="s">
        <v>83</v>
      </c>
      <c r="H18" s="98" t="s">
        <v>1567</v>
      </c>
    </row>
    <row r="19" spans="1:8">
      <c r="A19" s="98">
        <v>18</v>
      </c>
      <c r="B19" s="98" t="s">
        <v>78</v>
      </c>
      <c r="C19" s="98" t="s">
        <v>80</v>
      </c>
      <c r="D19" s="98" t="s">
        <v>79</v>
      </c>
      <c r="E19" s="98" t="s">
        <v>86</v>
      </c>
      <c r="F19" s="98" t="s">
        <v>87</v>
      </c>
      <c r="G19" s="98" t="s">
        <v>83</v>
      </c>
      <c r="H19" s="98" t="s">
        <v>1567</v>
      </c>
    </row>
    <row r="20" spans="1:8">
      <c r="A20" s="98">
        <v>19</v>
      </c>
      <c r="B20" s="98" t="s">
        <v>78</v>
      </c>
      <c r="C20" s="98" t="s">
        <v>80</v>
      </c>
      <c r="D20" s="98" t="s">
        <v>79</v>
      </c>
      <c r="E20" s="98" t="s">
        <v>88</v>
      </c>
      <c r="F20" s="98" t="s">
        <v>89</v>
      </c>
      <c r="G20" s="98" t="s">
        <v>90</v>
      </c>
      <c r="H20" s="98" t="s">
        <v>1567</v>
      </c>
    </row>
    <row r="21" spans="1:8">
      <c r="A21" s="98">
        <v>20</v>
      </c>
      <c r="B21" s="98" t="s">
        <v>91</v>
      </c>
      <c r="C21" s="98" t="s">
        <v>91</v>
      </c>
      <c r="D21" s="98" t="s">
        <v>92</v>
      </c>
      <c r="E21" s="98" t="s">
        <v>93</v>
      </c>
      <c r="F21" s="98" t="s">
        <v>94</v>
      </c>
      <c r="G21" s="98" t="s">
        <v>95</v>
      </c>
      <c r="H21" s="98" t="s">
        <v>1567</v>
      </c>
    </row>
    <row r="22" spans="1:8">
      <c r="A22" s="98">
        <v>21</v>
      </c>
      <c r="B22" s="98" t="s">
        <v>91</v>
      </c>
      <c r="C22" s="98" t="s">
        <v>96</v>
      </c>
      <c r="D22" s="98" t="s">
        <v>92</v>
      </c>
      <c r="E22" s="98" t="s">
        <v>97</v>
      </c>
      <c r="F22" s="98" t="s">
        <v>98</v>
      </c>
      <c r="G22" s="98" t="s">
        <v>99</v>
      </c>
      <c r="H22" s="98" t="s">
        <v>1567</v>
      </c>
    </row>
    <row r="23" spans="1:8">
      <c r="A23" s="98">
        <v>22</v>
      </c>
      <c r="B23" s="98" t="s">
        <v>91</v>
      </c>
      <c r="C23" s="98" t="s">
        <v>96</v>
      </c>
      <c r="D23" s="98" t="s">
        <v>92</v>
      </c>
      <c r="E23" s="98" t="s">
        <v>100</v>
      </c>
      <c r="F23" s="98" t="s">
        <v>101</v>
      </c>
      <c r="G23" s="98" t="s">
        <v>102</v>
      </c>
      <c r="H23" s="98" t="s">
        <v>1567</v>
      </c>
    </row>
    <row r="24" spans="1:8">
      <c r="A24" s="98">
        <v>23</v>
      </c>
      <c r="B24" s="98" t="s">
        <v>91</v>
      </c>
      <c r="C24" s="98" t="s">
        <v>96</v>
      </c>
      <c r="D24" s="98" t="s">
        <v>92</v>
      </c>
      <c r="E24" s="98" t="s">
        <v>103</v>
      </c>
      <c r="F24" s="98" t="s">
        <v>104</v>
      </c>
      <c r="G24" s="98" t="s">
        <v>105</v>
      </c>
      <c r="H24" s="98" t="s">
        <v>1569</v>
      </c>
    </row>
    <row r="25" spans="1:8">
      <c r="A25" s="98">
        <v>24</v>
      </c>
      <c r="B25" s="98" t="s">
        <v>91</v>
      </c>
      <c r="C25" s="98" t="s">
        <v>96</v>
      </c>
      <c r="D25" s="98" t="s">
        <v>92</v>
      </c>
      <c r="E25" s="98" t="s">
        <v>106</v>
      </c>
      <c r="F25" s="98" t="s">
        <v>107</v>
      </c>
      <c r="G25" s="98" t="s">
        <v>108</v>
      </c>
      <c r="H25" s="98" t="s">
        <v>1567</v>
      </c>
    </row>
    <row r="26" spans="1:8">
      <c r="A26" s="98">
        <v>25</v>
      </c>
      <c r="B26" s="98" t="s">
        <v>91</v>
      </c>
      <c r="C26" s="98" t="s">
        <v>96</v>
      </c>
      <c r="D26" s="98" t="s">
        <v>92</v>
      </c>
      <c r="E26" s="98" t="s">
        <v>109</v>
      </c>
      <c r="F26" s="98" t="s">
        <v>110</v>
      </c>
      <c r="G26" s="98" t="s">
        <v>111</v>
      </c>
      <c r="H26" s="98" t="s">
        <v>1567</v>
      </c>
    </row>
    <row r="27" spans="1:8">
      <c r="A27" s="98">
        <v>26</v>
      </c>
      <c r="B27" s="98" t="s">
        <v>91</v>
      </c>
      <c r="C27" s="98" t="s">
        <v>96</v>
      </c>
      <c r="D27" s="98" t="s">
        <v>92</v>
      </c>
      <c r="E27" s="98" t="s">
        <v>93</v>
      </c>
      <c r="F27" s="98" t="s">
        <v>94</v>
      </c>
      <c r="G27" s="98" t="s">
        <v>95</v>
      </c>
      <c r="H27" s="98" t="s">
        <v>1567</v>
      </c>
    </row>
    <row r="28" spans="1:8">
      <c r="A28" s="98">
        <v>27</v>
      </c>
      <c r="B28" s="98" t="s">
        <v>91</v>
      </c>
      <c r="C28" s="98" t="s">
        <v>96</v>
      </c>
      <c r="D28" s="98" t="s">
        <v>92</v>
      </c>
      <c r="E28" s="98" t="s">
        <v>112</v>
      </c>
      <c r="F28" s="98" t="s">
        <v>113</v>
      </c>
      <c r="G28" s="98" t="s">
        <v>114</v>
      </c>
      <c r="H28" s="98" t="s">
        <v>1567</v>
      </c>
    </row>
    <row r="29" spans="1:8">
      <c r="A29" s="98">
        <v>28</v>
      </c>
      <c r="B29" s="98" t="s">
        <v>115</v>
      </c>
      <c r="C29" s="98" t="s">
        <v>117</v>
      </c>
      <c r="D29" s="98" t="s">
        <v>116</v>
      </c>
      <c r="E29" s="98" t="s">
        <v>118</v>
      </c>
      <c r="F29" s="98" t="s">
        <v>119</v>
      </c>
      <c r="G29" s="98" t="s">
        <v>120</v>
      </c>
      <c r="H29" s="98" t="s">
        <v>1567</v>
      </c>
    </row>
    <row r="30" spans="1:8">
      <c r="A30" s="98">
        <v>29</v>
      </c>
      <c r="B30" s="98" t="s">
        <v>121</v>
      </c>
      <c r="C30" s="98" t="s">
        <v>121</v>
      </c>
      <c r="D30" s="98" t="s">
        <v>122</v>
      </c>
      <c r="E30" s="98" t="s">
        <v>32</v>
      </c>
      <c r="F30" s="98" t="s">
        <v>33</v>
      </c>
      <c r="G30" s="98" t="s">
        <v>34</v>
      </c>
      <c r="H30" s="98" t="s">
        <v>1567</v>
      </c>
    </row>
    <row r="31" spans="1:8">
      <c r="A31" s="98">
        <v>30</v>
      </c>
      <c r="B31" s="98" t="s">
        <v>121</v>
      </c>
      <c r="C31" s="98" t="s">
        <v>123</v>
      </c>
      <c r="D31" s="98" t="s">
        <v>122</v>
      </c>
      <c r="E31" s="98" t="s">
        <v>32</v>
      </c>
      <c r="F31" s="98" t="s">
        <v>33</v>
      </c>
      <c r="G31" s="98" t="s">
        <v>34</v>
      </c>
      <c r="H31" s="98" t="s">
        <v>1567</v>
      </c>
    </row>
    <row r="32" spans="1:8">
      <c r="A32" s="98">
        <v>31</v>
      </c>
      <c r="B32" s="98" t="s">
        <v>121</v>
      </c>
      <c r="C32" s="98" t="s">
        <v>123</v>
      </c>
      <c r="D32" s="98" t="s">
        <v>122</v>
      </c>
      <c r="E32" s="98" t="s">
        <v>124</v>
      </c>
      <c r="F32" s="98" t="s">
        <v>125</v>
      </c>
      <c r="G32" s="98" t="s">
        <v>126</v>
      </c>
      <c r="H32" s="98" t="s">
        <v>1567</v>
      </c>
    </row>
    <row r="33" spans="1:8">
      <c r="A33" s="98">
        <v>32</v>
      </c>
      <c r="B33" s="98" t="s">
        <v>127</v>
      </c>
      <c r="C33" s="98" t="s">
        <v>129</v>
      </c>
      <c r="D33" s="98" t="s">
        <v>130</v>
      </c>
      <c r="E33" s="98" t="s">
        <v>131</v>
      </c>
      <c r="F33" s="98" t="s">
        <v>132</v>
      </c>
      <c r="G33" s="98" t="s">
        <v>133</v>
      </c>
      <c r="H33" s="98" t="s">
        <v>1568</v>
      </c>
    </row>
    <row r="34" spans="1:8">
      <c r="A34" s="98">
        <v>33</v>
      </c>
      <c r="B34" s="98" t="s">
        <v>134</v>
      </c>
      <c r="C34" s="98" t="s">
        <v>136</v>
      </c>
      <c r="D34" s="98" t="s">
        <v>137</v>
      </c>
      <c r="E34" s="98" t="s">
        <v>138</v>
      </c>
      <c r="F34" s="98" t="s">
        <v>139</v>
      </c>
      <c r="G34" s="98" t="s">
        <v>140</v>
      </c>
      <c r="H34" s="98" t="s">
        <v>1569</v>
      </c>
    </row>
    <row r="35" spans="1:8">
      <c r="A35" s="98">
        <v>34</v>
      </c>
      <c r="B35" s="98" t="s">
        <v>134</v>
      </c>
      <c r="C35" s="98" t="s">
        <v>141</v>
      </c>
      <c r="D35" s="98" t="s">
        <v>142</v>
      </c>
      <c r="E35" s="98" t="s">
        <v>143</v>
      </c>
      <c r="F35" s="98" t="s">
        <v>144</v>
      </c>
      <c r="G35" s="98" t="s">
        <v>140</v>
      </c>
      <c r="H35" s="98" t="s">
        <v>1567</v>
      </c>
    </row>
    <row r="36" spans="1:8">
      <c r="A36" s="98">
        <v>35</v>
      </c>
      <c r="B36" s="98" t="s">
        <v>145</v>
      </c>
      <c r="C36" s="98" t="s">
        <v>147</v>
      </c>
      <c r="D36" s="98" t="s">
        <v>148</v>
      </c>
      <c r="E36" s="98" t="s">
        <v>149</v>
      </c>
      <c r="F36" s="98" t="s">
        <v>150</v>
      </c>
      <c r="G36" s="98" t="s">
        <v>151</v>
      </c>
      <c r="H36" s="98" t="s">
        <v>1567</v>
      </c>
    </row>
    <row r="37" spans="1:8">
      <c r="A37" s="98">
        <v>36</v>
      </c>
      <c r="B37" s="98" t="s">
        <v>145</v>
      </c>
      <c r="C37" s="98" t="s">
        <v>152</v>
      </c>
      <c r="D37" s="98" t="s">
        <v>153</v>
      </c>
      <c r="E37" s="98" t="s">
        <v>154</v>
      </c>
      <c r="F37" s="98" t="s">
        <v>155</v>
      </c>
      <c r="G37" s="98" t="s">
        <v>151</v>
      </c>
      <c r="H37" s="98" t="s">
        <v>1567</v>
      </c>
    </row>
    <row r="38" spans="1:8">
      <c r="A38" s="98">
        <v>37</v>
      </c>
      <c r="B38" s="98" t="s">
        <v>145</v>
      </c>
      <c r="C38" s="98" t="s">
        <v>156</v>
      </c>
      <c r="D38" s="98" t="s">
        <v>157</v>
      </c>
      <c r="E38" s="98" t="s">
        <v>158</v>
      </c>
      <c r="F38" s="98" t="s">
        <v>159</v>
      </c>
      <c r="G38" s="98" t="s">
        <v>151</v>
      </c>
      <c r="H38" s="98" t="s">
        <v>1567</v>
      </c>
    </row>
    <row r="39" spans="1:8">
      <c r="A39" s="98">
        <v>38</v>
      </c>
      <c r="B39" s="98" t="s">
        <v>160</v>
      </c>
      <c r="C39" s="98" t="s">
        <v>162</v>
      </c>
      <c r="D39" s="98" t="s">
        <v>163</v>
      </c>
      <c r="E39" s="98" t="s">
        <v>93</v>
      </c>
      <c r="F39" s="98" t="s">
        <v>94</v>
      </c>
      <c r="G39" s="98" t="s">
        <v>95</v>
      </c>
      <c r="H39" s="98" t="s">
        <v>1567</v>
      </c>
    </row>
    <row r="40" spans="1:8">
      <c r="A40" s="98">
        <v>39</v>
      </c>
      <c r="B40" s="98" t="s">
        <v>160</v>
      </c>
      <c r="C40" s="98" t="s">
        <v>164</v>
      </c>
      <c r="D40" s="98" t="s">
        <v>165</v>
      </c>
      <c r="E40" s="98" t="s">
        <v>93</v>
      </c>
      <c r="F40" s="98" t="s">
        <v>94</v>
      </c>
      <c r="G40" s="98" t="s">
        <v>95</v>
      </c>
      <c r="H40" s="98" t="s">
        <v>1567</v>
      </c>
    </row>
    <row r="41" spans="1:8">
      <c r="A41" s="98">
        <v>40</v>
      </c>
      <c r="B41" s="98" t="s">
        <v>160</v>
      </c>
      <c r="C41" s="98" t="s">
        <v>166</v>
      </c>
      <c r="D41" s="98" t="s">
        <v>167</v>
      </c>
      <c r="E41" s="98" t="s">
        <v>93</v>
      </c>
      <c r="F41" s="98" t="s">
        <v>94</v>
      </c>
      <c r="G41" s="98" t="s">
        <v>95</v>
      </c>
      <c r="H41" s="98" t="s">
        <v>1567</v>
      </c>
    </row>
    <row r="42" spans="1:8">
      <c r="A42" s="98">
        <v>41</v>
      </c>
      <c r="B42" s="98" t="s">
        <v>160</v>
      </c>
      <c r="C42" s="98" t="s">
        <v>168</v>
      </c>
      <c r="D42" s="98" t="s">
        <v>169</v>
      </c>
      <c r="E42" s="98" t="s">
        <v>170</v>
      </c>
      <c r="F42" s="98" t="s">
        <v>171</v>
      </c>
      <c r="G42" s="98" t="s">
        <v>172</v>
      </c>
      <c r="H42" s="98" t="s">
        <v>1569</v>
      </c>
    </row>
    <row r="43" spans="1:8">
      <c r="A43" s="98">
        <v>42</v>
      </c>
      <c r="B43" s="98" t="s">
        <v>160</v>
      </c>
      <c r="C43" s="98" t="s">
        <v>168</v>
      </c>
      <c r="D43" s="98" t="s">
        <v>169</v>
      </c>
      <c r="E43" s="98" t="s">
        <v>93</v>
      </c>
      <c r="F43" s="98" t="s">
        <v>94</v>
      </c>
      <c r="G43" s="98" t="s">
        <v>95</v>
      </c>
      <c r="H43" s="98" t="s">
        <v>1567</v>
      </c>
    </row>
    <row r="44" spans="1:8">
      <c r="A44" s="98">
        <v>43</v>
      </c>
      <c r="B44" s="98" t="s">
        <v>160</v>
      </c>
      <c r="C44" s="98" t="s">
        <v>173</v>
      </c>
      <c r="D44" s="98" t="s">
        <v>174</v>
      </c>
      <c r="E44" s="98" t="s">
        <v>93</v>
      </c>
      <c r="F44" s="98" t="s">
        <v>94</v>
      </c>
      <c r="G44" s="98" t="s">
        <v>95</v>
      </c>
      <c r="H44" s="98" t="s">
        <v>1567</v>
      </c>
    </row>
    <row r="45" spans="1:8">
      <c r="A45" s="98">
        <v>44</v>
      </c>
      <c r="B45" s="98" t="s">
        <v>160</v>
      </c>
      <c r="C45" s="98" t="s">
        <v>175</v>
      </c>
      <c r="D45" s="98" t="s">
        <v>176</v>
      </c>
      <c r="E45" s="98" t="s">
        <v>93</v>
      </c>
      <c r="F45" s="98" t="s">
        <v>94</v>
      </c>
      <c r="G45" s="98" t="s">
        <v>95</v>
      </c>
      <c r="H45" s="98" t="s">
        <v>1567</v>
      </c>
    </row>
    <row r="46" spans="1:8">
      <c r="A46" s="98">
        <v>45</v>
      </c>
      <c r="B46" s="98" t="s">
        <v>160</v>
      </c>
      <c r="C46" s="98" t="s">
        <v>177</v>
      </c>
      <c r="D46" s="98" t="s">
        <v>178</v>
      </c>
      <c r="E46" s="98" t="s">
        <v>93</v>
      </c>
      <c r="F46" s="98" t="s">
        <v>94</v>
      </c>
      <c r="G46" s="98" t="s">
        <v>95</v>
      </c>
      <c r="H46" s="98" t="s">
        <v>1567</v>
      </c>
    </row>
    <row r="47" spans="1:8">
      <c r="A47" s="98">
        <v>46</v>
      </c>
      <c r="B47" s="98" t="s">
        <v>160</v>
      </c>
      <c r="C47" s="98" t="s">
        <v>160</v>
      </c>
      <c r="D47" s="98" t="s">
        <v>161</v>
      </c>
      <c r="E47" s="98" t="s">
        <v>93</v>
      </c>
      <c r="F47" s="98" t="s">
        <v>94</v>
      </c>
      <c r="G47" s="98" t="s">
        <v>95</v>
      </c>
      <c r="H47" s="98" t="s">
        <v>1567</v>
      </c>
    </row>
    <row r="48" spans="1:8">
      <c r="A48" s="98">
        <v>47</v>
      </c>
      <c r="B48" s="98" t="s">
        <v>160</v>
      </c>
      <c r="C48" s="98" t="s">
        <v>179</v>
      </c>
      <c r="D48" s="98" t="s">
        <v>180</v>
      </c>
      <c r="E48" s="98" t="s">
        <v>93</v>
      </c>
      <c r="F48" s="98" t="s">
        <v>94</v>
      </c>
      <c r="G48" s="98" t="s">
        <v>95</v>
      </c>
      <c r="H48" s="98" t="s">
        <v>1567</v>
      </c>
    </row>
    <row r="49" spans="1:8">
      <c r="A49" s="98">
        <v>48</v>
      </c>
      <c r="B49" s="98" t="s">
        <v>160</v>
      </c>
      <c r="C49" s="98" t="s">
        <v>181</v>
      </c>
      <c r="D49" s="98" t="s">
        <v>182</v>
      </c>
      <c r="E49" s="98" t="s">
        <v>93</v>
      </c>
      <c r="F49" s="98" t="s">
        <v>94</v>
      </c>
      <c r="G49" s="98" t="s">
        <v>95</v>
      </c>
      <c r="H49" s="98" t="s">
        <v>1567</v>
      </c>
    </row>
    <row r="50" spans="1:8">
      <c r="A50" s="98">
        <v>49</v>
      </c>
      <c r="B50" s="98" t="s">
        <v>160</v>
      </c>
      <c r="C50" s="98" t="s">
        <v>183</v>
      </c>
      <c r="D50" s="98" t="s">
        <v>184</v>
      </c>
      <c r="E50" s="98" t="s">
        <v>93</v>
      </c>
      <c r="F50" s="98" t="s">
        <v>94</v>
      </c>
      <c r="G50" s="98" t="s">
        <v>95</v>
      </c>
      <c r="H50" s="98" t="s">
        <v>1567</v>
      </c>
    </row>
    <row r="51" spans="1:8">
      <c r="A51" s="98">
        <v>50</v>
      </c>
      <c r="B51" s="98" t="s">
        <v>160</v>
      </c>
      <c r="C51" s="98" t="s">
        <v>185</v>
      </c>
      <c r="D51" s="98" t="s">
        <v>186</v>
      </c>
      <c r="E51" s="98" t="s">
        <v>93</v>
      </c>
      <c r="F51" s="98" t="s">
        <v>94</v>
      </c>
      <c r="G51" s="98" t="s">
        <v>95</v>
      </c>
      <c r="H51" s="98" t="s">
        <v>1567</v>
      </c>
    </row>
    <row r="52" spans="1:8">
      <c r="A52" s="98">
        <v>51</v>
      </c>
      <c r="B52" s="98" t="s">
        <v>160</v>
      </c>
      <c r="C52" s="98" t="s">
        <v>187</v>
      </c>
      <c r="D52" s="98" t="s">
        <v>188</v>
      </c>
      <c r="E52" s="98" t="s">
        <v>93</v>
      </c>
      <c r="F52" s="98" t="s">
        <v>94</v>
      </c>
      <c r="G52" s="98" t="s">
        <v>95</v>
      </c>
      <c r="H52" s="98" t="s">
        <v>1567</v>
      </c>
    </row>
    <row r="53" spans="1:8">
      <c r="A53" s="98">
        <v>52</v>
      </c>
      <c r="B53" s="98" t="s">
        <v>189</v>
      </c>
      <c r="C53" s="98" t="s">
        <v>191</v>
      </c>
      <c r="D53" s="98" t="s">
        <v>192</v>
      </c>
      <c r="E53" s="98" t="s">
        <v>193</v>
      </c>
      <c r="F53" s="98" t="s">
        <v>194</v>
      </c>
      <c r="G53" s="98" t="s">
        <v>195</v>
      </c>
      <c r="H53" s="98" t="s">
        <v>1569</v>
      </c>
    </row>
    <row r="54" spans="1:8">
      <c r="A54" s="98">
        <v>53</v>
      </c>
      <c r="B54" s="98" t="s">
        <v>189</v>
      </c>
      <c r="C54" s="98" t="s">
        <v>196</v>
      </c>
      <c r="D54" s="98" t="s">
        <v>197</v>
      </c>
      <c r="E54" s="98" t="s">
        <v>198</v>
      </c>
      <c r="F54" s="98" t="s">
        <v>199</v>
      </c>
      <c r="G54" s="98" t="s">
        <v>195</v>
      </c>
      <c r="H54" s="98" t="s">
        <v>1569</v>
      </c>
    </row>
    <row r="55" spans="1:8">
      <c r="A55" s="98">
        <v>54</v>
      </c>
      <c r="B55" s="98" t="s">
        <v>200</v>
      </c>
      <c r="C55" s="98" t="s">
        <v>202</v>
      </c>
      <c r="D55" s="98" t="s">
        <v>203</v>
      </c>
      <c r="E55" s="98" t="s">
        <v>204</v>
      </c>
      <c r="F55" s="98" t="s">
        <v>205</v>
      </c>
      <c r="G55" s="98" t="s">
        <v>206</v>
      </c>
      <c r="H55" s="98" t="s">
        <v>1567</v>
      </c>
    </row>
    <row r="56" spans="1:8">
      <c r="A56" s="98">
        <v>55</v>
      </c>
      <c r="B56" s="98" t="s">
        <v>200</v>
      </c>
      <c r="C56" s="98" t="s">
        <v>202</v>
      </c>
      <c r="D56" s="98" t="s">
        <v>203</v>
      </c>
      <c r="E56" s="98" t="s">
        <v>207</v>
      </c>
      <c r="F56" s="98" t="s">
        <v>208</v>
      </c>
      <c r="G56" s="98" t="s">
        <v>206</v>
      </c>
      <c r="H56" s="98" t="s">
        <v>1569</v>
      </c>
    </row>
    <row r="57" spans="1:8">
      <c r="A57" s="98">
        <v>56</v>
      </c>
      <c r="B57" s="98" t="s">
        <v>209</v>
      </c>
      <c r="C57" s="98" t="s">
        <v>211</v>
      </c>
      <c r="D57" s="98" t="s">
        <v>212</v>
      </c>
      <c r="E57" s="98" t="s">
        <v>213</v>
      </c>
      <c r="F57" s="98" t="s">
        <v>214</v>
      </c>
      <c r="G57" s="98" t="s">
        <v>215</v>
      </c>
      <c r="H57" s="98" t="s">
        <v>1567</v>
      </c>
    </row>
    <row r="58" spans="1:8">
      <c r="A58" s="98">
        <v>57</v>
      </c>
      <c r="B58" s="98" t="s">
        <v>216</v>
      </c>
      <c r="C58" s="98" t="s">
        <v>218</v>
      </c>
      <c r="D58" s="98" t="s">
        <v>219</v>
      </c>
      <c r="E58" s="98" t="s">
        <v>93</v>
      </c>
      <c r="F58" s="98" t="s">
        <v>94</v>
      </c>
      <c r="G58" s="98" t="s">
        <v>95</v>
      </c>
      <c r="H58" s="98" t="s">
        <v>1567</v>
      </c>
    </row>
    <row r="59" spans="1:8">
      <c r="A59" s="98">
        <v>58</v>
      </c>
      <c r="B59" s="98" t="s">
        <v>216</v>
      </c>
      <c r="C59" s="98" t="s">
        <v>220</v>
      </c>
      <c r="D59" s="98" t="s">
        <v>221</v>
      </c>
      <c r="E59" s="98" t="s">
        <v>93</v>
      </c>
      <c r="F59" s="98" t="s">
        <v>94</v>
      </c>
      <c r="G59" s="98" t="s">
        <v>95</v>
      </c>
      <c r="H59" s="98" t="s">
        <v>1567</v>
      </c>
    </row>
    <row r="60" spans="1:8">
      <c r="A60" s="98">
        <v>59</v>
      </c>
      <c r="B60" s="98" t="s">
        <v>216</v>
      </c>
      <c r="C60" s="98" t="s">
        <v>222</v>
      </c>
      <c r="D60" s="98" t="s">
        <v>223</v>
      </c>
      <c r="E60" s="98" t="s">
        <v>93</v>
      </c>
      <c r="F60" s="98" t="s">
        <v>94</v>
      </c>
      <c r="G60" s="98" t="s">
        <v>95</v>
      </c>
      <c r="H60" s="98" t="s">
        <v>1567</v>
      </c>
    </row>
    <row r="61" spans="1:8">
      <c r="A61" s="98">
        <v>60</v>
      </c>
      <c r="B61" s="98" t="s">
        <v>216</v>
      </c>
      <c r="C61" s="98" t="s">
        <v>224</v>
      </c>
      <c r="D61" s="98" t="s">
        <v>225</v>
      </c>
      <c r="E61" s="98" t="s">
        <v>93</v>
      </c>
      <c r="F61" s="98" t="s">
        <v>94</v>
      </c>
      <c r="G61" s="98" t="s">
        <v>95</v>
      </c>
      <c r="H61" s="98" t="s">
        <v>1567</v>
      </c>
    </row>
    <row r="62" spans="1:8">
      <c r="A62" s="98">
        <v>61</v>
      </c>
      <c r="B62" s="98" t="s">
        <v>216</v>
      </c>
      <c r="C62" s="98" t="s">
        <v>226</v>
      </c>
      <c r="D62" s="98" t="s">
        <v>227</v>
      </c>
      <c r="E62" s="98" t="s">
        <v>93</v>
      </c>
      <c r="F62" s="98" t="s">
        <v>94</v>
      </c>
      <c r="G62" s="98" t="s">
        <v>95</v>
      </c>
      <c r="H62" s="98" t="s">
        <v>1567</v>
      </c>
    </row>
    <row r="63" spans="1:8">
      <c r="A63" s="98">
        <v>62</v>
      </c>
      <c r="B63" s="98" t="s">
        <v>216</v>
      </c>
      <c r="C63" s="98" t="s">
        <v>228</v>
      </c>
      <c r="D63" s="98" t="s">
        <v>229</v>
      </c>
      <c r="E63" s="98" t="s">
        <v>93</v>
      </c>
      <c r="F63" s="98" t="s">
        <v>94</v>
      </c>
      <c r="G63" s="98" t="s">
        <v>95</v>
      </c>
      <c r="H63" s="98" t="s">
        <v>1567</v>
      </c>
    </row>
    <row r="64" spans="1:8">
      <c r="A64" s="98">
        <v>63</v>
      </c>
      <c r="B64" s="98" t="s">
        <v>216</v>
      </c>
      <c r="C64" s="98" t="s">
        <v>216</v>
      </c>
      <c r="D64" s="98" t="s">
        <v>217</v>
      </c>
      <c r="E64" s="98" t="s">
        <v>93</v>
      </c>
      <c r="F64" s="98" t="s">
        <v>94</v>
      </c>
      <c r="G64" s="98" t="s">
        <v>95</v>
      </c>
      <c r="H64" s="98" t="s">
        <v>1567</v>
      </c>
    </row>
    <row r="65" spans="1:8">
      <c r="A65" s="98">
        <v>64</v>
      </c>
      <c r="B65" s="98" t="s">
        <v>216</v>
      </c>
      <c r="C65" s="98" t="s">
        <v>230</v>
      </c>
      <c r="D65" s="98" t="s">
        <v>231</v>
      </c>
      <c r="E65" s="98" t="s">
        <v>232</v>
      </c>
      <c r="F65" s="98" t="s">
        <v>233</v>
      </c>
      <c r="G65" s="98" t="s">
        <v>234</v>
      </c>
      <c r="H65" s="98" t="s">
        <v>1567</v>
      </c>
    </row>
    <row r="66" spans="1:8">
      <c r="A66" s="98">
        <v>65</v>
      </c>
      <c r="B66" s="98" t="s">
        <v>216</v>
      </c>
      <c r="C66" s="98" t="s">
        <v>230</v>
      </c>
      <c r="D66" s="98" t="s">
        <v>231</v>
      </c>
      <c r="E66" s="98" t="s">
        <v>93</v>
      </c>
      <c r="F66" s="98" t="s">
        <v>94</v>
      </c>
      <c r="G66" s="98" t="s">
        <v>95</v>
      </c>
      <c r="H66" s="98" t="s">
        <v>1567</v>
      </c>
    </row>
    <row r="67" spans="1:8">
      <c r="A67" s="98">
        <v>66</v>
      </c>
      <c r="B67" s="98" t="s">
        <v>216</v>
      </c>
      <c r="C67" s="98" t="s">
        <v>235</v>
      </c>
      <c r="D67" s="98" t="s">
        <v>236</v>
      </c>
      <c r="E67" s="98" t="s">
        <v>93</v>
      </c>
      <c r="F67" s="98" t="s">
        <v>94</v>
      </c>
      <c r="G67" s="98" t="s">
        <v>95</v>
      </c>
      <c r="H67" s="98" t="s">
        <v>1567</v>
      </c>
    </row>
    <row r="68" spans="1:8">
      <c r="A68" s="98">
        <v>67</v>
      </c>
      <c r="B68" s="98" t="s">
        <v>216</v>
      </c>
      <c r="C68" s="98" t="s">
        <v>237</v>
      </c>
      <c r="D68" s="98" t="s">
        <v>238</v>
      </c>
      <c r="E68" s="98" t="s">
        <v>93</v>
      </c>
      <c r="F68" s="98" t="s">
        <v>94</v>
      </c>
      <c r="G68" s="98" t="s">
        <v>95</v>
      </c>
      <c r="H68" s="98" t="s">
        <v>1567</v>
      </c>
    </row>
    <row r="69" spans="1:8">
      <c r="A69" s="98">
        <v>68</v>
      </c>
      <c r="B69" s="98" t="s">
        <v>216</v>
      </c>
      <c r="C69" s="98" t="s">
        <v>239</v>
      </c>
      <c r="D69" s="98" t="s">
        <v>240</v>
      </c>
      <c r="E69" s="98" t="s">
        <v>93</v>
      </c>
      <c r="F69" s="98" t="s">
        <v>94</v>
      </c>
      <c r="G69" s="98" t="s">
        <v>95</v>
      </c>
      <c r="H69" s="98" t="s">
        <v>1567</v>
      </c>
    </row>
    <row r="70" spans="1:8">
      <c r="A70" s="98">
        <v>69</v>
      </c>
      <c r="B70" s="98" t="s">
        <v>216</v>
      </c>
      <c r="C70" s="98" t="s">
        <v>241</v>
      </c>
      <c r="D70" s="98" t="s">
        <v>242</v>
      </c>
      <c r="E70" s="98" t="s">
        <v>93</v>
      </c>
      <c r="F70" s="98" t="s">
        <v>94</v>
      </c>
      <c r="G70" s="98" t="s">
        <v>95</v>
      </c>
      <c r="H70" s="98" t="s">
        <v>1567</v>
      </c>
    </row>
    <row r="71" spans="1:8">
      <c r="A71" s="98">
        <v>70</v>
      </c>
      <c r="B71" s="98" t="s">
        <v>216</v>
      </c>
      <c r="C71" s="98" t="s">
        <v>243</v>
      </c>
      <c r="D71" s="98" t="s">
        <v>244</v>
      </c>
      <c r="E71" s="98" t="s">
        <v>93</v>
      </c>
      <c r="F71" s="98" t="s">
        <v>94</v>
      </c>
      <c r="G71" s="98" t="s">
        <v>95</v>
      </c>
      <c r="H71" s="98" t="s">
        <v>1567</v>
      </c>
    </row>
    <row r="72" spans="1:8">
      <c r="A72" s="98">
        <v>71</v>
      </c>
      <c r="B72" s="98" t="s">
        <v>216</v>
      </c>
      <c r="C72" s="98" t="s">
        <v>245</v>
      </c>
      <c r="D72" s="98" t="s">
        <v>246</v>
      </c>
      <c r="E72" s="98" t="s">
        <v>93</v>
      </c>
      <c r="F72" s="98" t="s">
        <v>94</v>
      </c>
      <c r="G72" s="98" t="s">
        <v>95</v>
      </c>
      <c r="H72" s="98" t="s">
        <v>1567</v>
      </c>
    </row>
    <row r="73" spans="1:8">
      <c r="A73" s="98">
        <v>72</v>
      </c>
      <c r="B73" s="98" t="s">
        <v>247</v>
      </c>
      <c r="C73" s="98" t="s">
        <v>249</v>
      </c>
      <c r="D73" s="98" t="s">
        <v>250</v>
      </c>
      <c r="E73" s="98" t="s">
        <v>93</v>
      </c>
      <c r="F73" s="98" t="s">
        <v>94</v>
      </c>
      <c r="G73" s="98" t="s">
        <v>95</v>
      </c>
      <c r="H73" s="98" t="s">
        <v>1567</v>
      </c>
    </row>
    <row r="74" spans="1:8">
      <c r="A74" s="98">
        <v>73</v>
      </c>
      <c r="B74" s="98" t="s">
        <v>247</v>
      </c>
      <c r="C74" s="98" t="s">
        <v>251</v>
      </c>
      <c r="D74" s="98" t="s">
        <v>252</v>
      </c>
      <c r="E74" s="98" t="s">
        <v>93</v>
      </c>
      <c r="F74" s="98" t="s">
        <v>94</v>
      </c>
      <c r="G74" s="98" t="s">
        <v>95</v>
      </c>
      <c r="H74" s="98" t="s">
        <v>1567</v>
      </c>
    </row>
    <row r="75" spans="1:8">
      <c r="A75" s="98">
        <v>74</v>
      </c>
      <c r="B75" s="98" t="s">
        <v>247</v>
      </c>
      <c r="C75" s="98" t="s">
        <v>253</v>
      </c>
      <c r="D75" s="98" t="s">
        <v>254</v>
      </c>
      <c r="E75" s="98" t="s">
        <v>93</v>
      </c>
      <c r="F75" s="98" t="s">
        <v>94</v>
      </c>
      <c r="G75" s="98" t="s">
        <v>95</v>
      </c>
      <c r="H75" s="98" t="s">
        <v>1567</v>
      </c>
    </row>
    <row r="76" spans="1:8">
      <c r="A76" s="98">
        <v>75</v>
      </c>
      <c r="B76" s="98" t="s">
        <v>247</v>
      </c>
      <c r="C76" s="98" t="s">
        <v>255</v>
      </c>
      <c r="D76" s="98" t="s">
        <v>256</v>
      </c>
      <c r="E76" s="98" t="s">
        <v>93</v>
      </c>
      <c r="F76" s="98" t="s">
        <v>94</v>
      </c>
      <c r="G76" s="98" t="s">
        <v>95</v>
      </c>
      <c r="H76" s="98" t="s">
        <v>1567</v>
      </c>
    </row>
    <row r="77" spans="1:8">
      <c r="A77" s="98">
        <v>76</v>
      </c>
      <c r="B77" s="98" t="s">
        <v>247</v>
      </c>
      <c r="C77" s="98" t="s">
        <v>257</v>
      </c>
      <c r="D77" s="98" t="s">
        <v>258</v>
      </c>
      <c r="E77" s="98" t="s">
        <v>93</v>
      </c>
      <c r="F77" s="98" t="s">
        <v>94</v>
      </c>
      <c r="G77" s="98" t="s">
        <v>95</v>
      </c>
      <c r="H77" s="98" t="s">
        <v>1567</v>
      </c>
    </row>
    <row r="78" spans="1:8">
      <c r="A78" s="98">
        <v>77</v>
      </c>
      <c r="B78" s="98" t="s">
        <v>247</v>
      </c>
      <c r="C78" s="98" t="s">
        <v>259</v>
      </c>
      <c r="D78" s="98" t="s">
        <v>260</v>
      </c>
      <c r="E78" s="98" t="s">
        <v>93</v>
      </c>
      <c r="F78" s="98" t="s">
        <v>94</v>
      </c>
      <c r="G78" s="98" t="s">
        <v>95</v>
      </c>
      <c r="H78" s="98" t="s">
        <v>1567</v>
      </c>
    </row>
    <row r="79" spans="1:8">
      <c r="A79" s="98">
        <v>78</v>
      </c>
      <c r="B79" s="98" t="s">
        <v>247</v>
      </c>
      <c r="C79" s="98" t="s">
        <v>247</v>
      </c>
      <c r="D79" s="98" t="s">
        <v>248</v>
      </c>
      <c r="E79" s="98" t="s">
        <v>93</v>
      </c>
      <c r="F79" s="98" t="s">
        <v>94</v>
      </c>
      <c r="G79" s="98" t="s">
        <v>95</v>
      </c>
      <c r="H79" s="98" t="s">
        <v>1567</v>
      </c>
    </row>
    <row r="80" spans="1:8">
      <c r="A80" s="98">
        <v>79</v>
      </c>
      <c r="B80" s="98" t="s">
        <v>247</v>
      </c>
      <c r="C80" s="98" t="s">
        <v>261</v>
      </c>
      <c r="D80" s="98" t="s">
        <v>262</v>
      </c>
      <c r="E80" s="98" t="s">
        <v>263</v>
      </c>
      <c r="F80" s="98" t="s">
        <v>264</v>
      </c>
      <c r="G80" s="98" t="s">
        <v>265</v>
      </c>
      <c r="H80" s="98" t="s">
        <v>1567</v>
      </c>
    </row>
    <row r="81" spans="1:8">
      <c r="A81" s="98">
        <v>80</v>
      </c>
      <c r="B81" s="98" t="s">
        <v>247</v>
      </c>
      <c r="C81" s="98" t="s">
        <v>261</v>
      </c>
      <c r="D81" s="98" t="s">
        <v>262</v>
      </c>
      <c r="E81" s="98" t="s">
        <v>266</v>
      </c>
      <c r="F81" s="98" t="s">
        <v>267</v>
      </c>
      <c r="G81" s="98" t="s">
        <v>268</v>
      </c>
      <c r="H81" s="98" t="s">
        <v>1567</v>
      </c>
    </row>
    <row r="82" spans="1:8">
      <c r="A82" s="98">
        <v>81</v>
      </c>
      <c r="B82" s="98" t="s">
        <v>247</v>
      </c>
      <c r="C82" s="98" t="s">
        <v>261</v>
      </c>
      <c r="D82" s="98" t="s">
        <v>262</v>
      </c>
      <c r="E82" s="98" t="s">
        <v>93</v>
      </c>
      <c r="F82" s="98" t="s">
        <v>94</v>
      </c>
      <c r="G82" s="98" t="s">
        <v>95</v>
      </c>
      <c r="H82" s="98" t="s">
        <v>1567</v>
      </c>
    </row>
    <row r="83" spans="1:8">
      <c r="A83" s="98">
        <v>82</v>
      </c>
      <c r="B83" s="98" t="s">
        <v>247</v>
      </c>
      <c r="C83" s="98" t="s">
        <v>269</v>
      </c>
      <c r="D83" s="98" t="s">
        <v>270</v>
      </c>
      <c r="E83" s="98" t="s">
        <v>93</v>
      </c>
      <c r="F83" s="98" t="s">
        <v>94</v>
      </c>
      <c r="G83" s="98" t="s">
        <v>95</v>
      </c>
      <c r="H83" s="98" t="s">
        <v>1567</v>
      </c>
    </row>
    <row r="84" spans="1:8">
      <c r="A84" s="98">
        <v>83</v>
      </c>
      <c r="B84" s="98" t="s">
        <v>247</v>
      </c>
      <c r="C84" s="98" t="s">
        <v>271</v>
      </c>
      <c r="D84" s="98" t="s">
        <v>272</v>
      </c>
      <c r="E84" s="98" t="s">
        <v>93</v>
      </c>
      <c r="F84" s="98" t="s">
        <v>94</v>
      </c>
      <c r="G84" s="98" t="s">
        <v>95</v>
      </c>
      <c r="H84" s="98" t="s">
        <v>1567</v>
      </c>
    </row>
    <row r="85" spans="1:8">
      <c r="A85" s="98">
        <v>84</v>
      </c>
      <c r="B85" s="98" t="s">
        <v>273</v>
      </c>
      <c r="C85" s="98" t="s">
        <v>275</v>
      </c>
      <c r="D85" s="98" t="s">
        <v>276</v>
      </c>
      <c r="E85" s="98" t="s">
        <v>277</v>
      </c>
      <c r="F85" s="98" t="s">
        <v>278</v>
      </c>
      <c r="G85" s="98" t="s">
        <v>279</v>
      </c>
      <c r="H85" s="98" t="s">
        <v>1567</v>
      </c>
    </row>
    <row r="86" spans="1:8">
      <c r="A86" s="98">
        <v>85</v>
      </c>
      <c r="B86" s="98" t="s">
        <v>280</v>
      </c>
      <c r="C86" s="98" t="s">
        <v>282</v>
      </c>
      <c r="D86" s="98" t="s">
        <v>283</v>
      </c>
      <c r="E86" s="98" t="s">
        <v>284</v>
      </c>
      <c r="F86" s="98" t="s">
        <v>285</v>
      </c>
      <c r="G86" s="98" t="s">
        <v>286</v>
      </c>
      <c r="H86" s="98" t="s">
        <v>1567</v>
      </c>
    </row>
    <row r="87" spans="1:8">
      <c r="A87" s="98">
        <v>86</v>
      </c>
      <c r="B87" s="98" t="s">
        <v>287</v>
      </c>
      <c r="C87" s="98" t="s">
        <v>289</v>
      </c>
      <c r="D87" s="98" t="s">
        <v>290</v>
      </c>
      <c r="E87" s="98" t="s">
        <v>291</v>
      </c>
      <c r="F87" s="98" t="s">
        <v>292</v>
      </c>
      <c r="G87" s="98" t="s">
        <v>293</v>
      </c>
      <c r="H87" s="98" t="s">
        <v>1567</v>
      </c>
    </row>
    <row r="88" spans="1:8">
      <c r="A88" s="98">
        <v>87</v>
      </c>
      <c r="B88" s="98" t="s">
        <v>294</v>
      </c>
      <c r="C88" s="98" t="s">
        <v>296</v>
      </c>
      <c r="D88" s="98" t="s">
        <v>297</v>
      </c>
      <c r="E88" s="98" t="s">
        <v>298</v>
      </c>
      <c r="F88" s="98" t="s">
        <v>299</v>
      </c>
      <c r="G88" s="98" t="s">
        <v>300</v>
      </c>
      <c r="H88" s="98" t="s">
        <v>1567</v>
      </c>
    </row>
    <row r="89" spans="1:8">
      <c r="A89" s="98">
        <v>88</v>
      </c>
      <c r="B89" s="98" t="s">
        <v>294</v>
      </c>
      <c r="C89" s="98" t="s">
        <v>301</v>
      </c>
      <c r="D89" s="98" t="s">
        <v>302</v>
      </c>
      <c r="E89" s="98" t="s">
        <v>303</v>
      </c>
      <c r="F89" s="98" t="s">
        <v>304</v>
      </c>
      <c r="G89" s="98" t="s">
        <v>300</v>
      </c>
      <c r="H89" s="98" t="s">
        <v>1567</v>
      </c>
    </row>
    <row r="90" spans="1:8">
      <c r="A90" s="98">
        <v>89</v>
      </c>
      <c r="B90" s="98" t="s">
        <v>305</v>
      </c>
      <c r="C90" s="98" t="s">
        <v>307</v>
      </c>
      <c r="D90" s="98" t="s">
        <v>308</v>
      </c>
      <c r="E90" s="98" t="s">
        <v>309</v>
      </c>
      <c r="F90" s="98" t="s">
        <v>310</v>
      </c>
      <c r="G90" s="98" t="s">
        <v>34</v>
      </c>
      <c r="H90" s="98" t="s">
        <v>1567</v>
      </c>
    </row>
    <row r="91" spans="1:8">
      <c r="A91" s="98">
        <v>90</v>
      </c>
      <c r="B91" s="98" t="s">
        <v>311</v>
      </c>
      <c r="C91" s="98" t="s">
        <v>313</v>
      </c>
      <c r="D91" s="98" t="s">
        <v>314</v>
      </c>
      <c r="E91" s="98" t="s">
        <v>93</v>
      </c>
      <c r="F91" s="98" t="s">
        <v>94</v>
      </c>
      <c r="G91" s="98" t="s">
        <v>95</v>
      </c>
      <c r="H91" s="98" t="s">
        <v>1567</v>
      </c>
    </row>
    <row r="92" spans="1:8">
      <c r="A92" s="98">
        <v>91</v>
      </c>
      <c r="B92" s="98" t="s">
        <v>311</v>
      </c>
      <c r="C92" s="98" t="s">
        <v>315</v>
      </c>
      <c r="D92" s="98" t="s">
        <v>316</v>
      </c>
      <c r="E92" s="98" t="s">
        <v>93</v>
      </c>
      <c r="F92" s="98" t="s">
        <v>94</v>
      </c>
      <c r="G92" s="98" t="s">
        <v>95</v>
      </c>
      <c r="H92" s="98" t="s">
        <v>1567</v>
      </c>
    </row>
    <row r="93" spans="1:8">
      <c r="A93" s="98">
        <v>92</v>
      </c>
      <c r="B93" s="98" t="s">
        <v>311</v>
      </c>
      <c r="C93" s="98" t="s">
        <v>317</v>
      </c>
      <c r="D93" s="98" t="s">
        <v>318</v>
      </c>
      <c r="E93" s="98" t="s">
        <v>93</v>
      </c>
      <c r="F93" s="98" t="s">
        <v>94</v>
      </c>
      <c r="G93" s="98" t="s">
        <v>95</v>
      </c>
      <c r="H93" s="98" t="s">
        <v>1567</v>
      </c>
    </row>
    <row r="94" spans="1:8">
      <c r="A94" s="98">
        <v>93</v>
      </c>
      <c r="B94" s="98" t="s">
        <v>311</v>
      </c>
      <c r="C94" s="98" t="s">
        <v>319</v>
      </c>
      <c r="D94" s="98" t="s">
        <v>320</v>
      </c>
      <c r="E94" s="98" t="s">
        <v>93</v>
      </c>
      <c r="F94" s="98" t="s">
        <v>94</v>
      </c>
      <c r="G94" s="98" t="s">
        <v>95</v>
      </c>
      <c r="H94" s="98" t="s">
        <v>1567</v>
      </c>
    </row>
    <row r="95" spans="1:8">
      <c r="A95" s="98">
        <v>94</v>
      </c>
      <c r="B95" s="98" t="s">
        <v>311</v>
      </c>
      <c r="C95" s="98" t="s">
        <v>321</v>
      </c>
      <c r="D95" s="98" t="s">
        <v>322</v>
      </c>
      <c r="E95" s="98" t="s">
        <v>93</v>
      </c>
      <c r="F95" s="98" t="s">
        <v>94</v>
      </c>
      <c r="G95" s="98" t="s">
        <v>95</v>
      </c>
      <c r="H95" s="98" t="s">
        <v>1567</v>
      </c>
    </row>
    <row r="96" spans="1:8">
      <c r="A96" s="98">
        <v>95</v>
      </c>
      <c r="B96" s="98" t="s">
        <v>311</v>
      </c>
      <c r="C96" s="98" t="s">
        <v>311</v>
      </c>
      <c r="D96" s="98" t="s">
        <v>312</v>
      </c>
      <c r="E96" s="98" t="s">
        <v>93</v>
      </c>
      <c r="F96" s="98" t="s">
        <v>94</v>
      </c>
      <c r="G96" s="98" t="s">
        <v>95</v>
      </c>
      <c r="H96" s="98" t="s">
        <v>1567</v>
      </c>
    </row>
    <row r="97" spans="1:8">
      <c r="A97" s="98">
        <v>96</v>
      </c>
      <c r="B97" s="98" t="s">
        <v>311</v>
      </c>
      <c r="C97" s="98" t="s">
        <v>323</v>
      </c>
      <c r="D97" s="98" t="s">
        <v>324</v>
      </c>
      <c r="E97" s="98" t="s">
        <v>325</v>
      </c>
      <c r="F97" s="98" t="s">
        <v>326</v>
      </c>
      <c r="G97" s="98" t="s">
        <v>327</v>
      </c>
      <c r="H97" s="98" t="s">
        <v>1569</v>
      </c>
    </row>
    <row r="98" spans="1:8">
      <c r="A98" s="98">
        <v>97</v>
      </c>
      <c r="B98" s="98" t="s">
        <v>311</v>
      </c>
      <c r="C98" s="98" t="s">
        <v>323</v>
      </c>
      <c r="D98" s="98" t="s">
        <v>324</v>
      </c>
      <c r="E98" s="98" t="s">
        <v>93</v>
      </c>
      <c r="F98" s="98" t="s">
        <v>94</v>
      </c>
      <c r="G98" s="98" t="s">
        <v>95</v>
      </c>
      <c r="H98" s="98" t="s">
        <v>1567</v>
      </c>
    </row>
    <row r="99" spans="1:8">
      <c r="A99" s="98">
        <v>98</v>
      </c>
      <c r="B99" s="98" t="s">
        <v>311</v>
      </c>
      <c r="C99" s="98" t="s">
        <v>328</v>
      </c>
      <c r="D99" s="98" t="s">
        <v>329</v>
      </c>
      <c r="E99" s="98" t="s">
        <v>93</v>
      </c>
      <c r="F99" s="98" t="s">
        <v>94</v>
      </c>
      <c r="G99" s="98" t="s">
        <v>95</v>
      </c>
      <c r="H99" s="98" t="s">
        <v>1567</v>
      </c>
    </row>
    <row r="100" spans="1:8">
      <c r="A100" s="98">
        <v>99</v>
      </c>
      <c r="B100" s="98" t="s">
        <v>311</v>
      </c>
      <c r="C100" s="98" t="s">
        <v>330</v>
      </c>
      <c r="D100" s="98" t="s">
        <v>331</v>
      </c>
      <c r="E100" s="98" t="s">
        <v>93</v>
      </c>
      <c r="F100" s="98" t="s">
        <v>94</v>
      </c>
      <c r="G100" s="98" t="s">
        <v>95</v>
      </c>
      <c r="H100" s="98" t="s">
        <v>1567</v>
      </c>
    </row>
    <row r="101" spans="1:8">
      <c r="A101" s="98">
        <v>100</v>
      </c>
      <c r="B101" s="98" t="s">
        <v>311</v>
      </c>
      <c r="C101" s="98" t="s">
        <v>332</v>
      </c>
      <c r="D101" s="98" t="s">
        <v>333</v>
      </c>
      <c r="E101" s="98" t="s">
        <v>93</v>
      </c>
      <c r="F101" s="98" t="s">
        <v>94</v>
      </c>
      <c r="G101" s="98" t="s">
        <v>95</v>
      </c>
      <c r="H101" s="98" t="s">
        <v>1567</v>
      </c>
    </row>
    <row r="102" spans="1:8">
      <c r="A102" s="98">
        <v>101</v>
      </c>
      <c r="B102" s="98" t="s">
        <v>334</v>
      </c>
      <c r="C102" s="98" t="s">
        <v>336</v>
      </c>
      <c r="D102" s="98" t="s">
        <v>337</v>
      </c>
      <c r="E102" s="98" t="s">
        <v>338</v>
      </c>
      <c r="F102" s="98" t="s">
        <v>339</v>
      </c>
      <c r="G102" s="98" t="s">
        <v>340</v>
      </c>
      <c r="H102" s="98" t="s">
        <v>1569</v>
      </c>
    </row>
    <row r="103" spans="1:8">
      <c r="A103" s="98">
        <v>102</v>
      </c>
      <c r="B103" s="98" t="s">
        <v>341</v>
      </c>
      <c r="C103" s="98" t="s">
        <v>343</v>
      </c>
      <c r="D103" s="98" t="s">
        <v>344</v>
      </c>
      <c r="E103" s="98" t="s">
        <v>345</v>
      </c>
      <c r="F103" s="98" t="s">
        <v>346</v>
      </c>
      <c r="G103" s="98" t="s">
        <v>347</v>
      </c>
      <c r="H103" s="98" t="s">
        <v>1567</v>
      </c>
    </row>
    <row r="104" spans="1:8">
      <c r="A104" s="98">
        <v>103</v>
      </c>
      <c r="B104" s="98" t="s">
        <v>341</v>
      </c>
      <c r="C104" s="98" t="s">
        <v>343</v>
      </c>
      <c r="D104" s="98" t="s">
        <v>344</v>
      </c>
      <c r="E104" s="98" t="s">
        <v>93</v>
      </c>
      <c r="F104" s="98" t="s">
        <v>94</v>
      </c>
      <c r="G104" s="98" t="s">
        <v>95</v>
      </c>
      <c r="H104" s="98" t="s">
        <v>1567</v>
      </c>
    </row>
    <row r="105" spans="1:8">
      <c r="A105" s="98">
        <v>104</v>
      </c>
      <c r="B105" s="98" t="s">
        <v>341</v>
      </c>
      <c r="C105" s="98" t="s">
        <v>348</v>
      </c>
      <c r="D105" s="98" t="s">
        <v>349</v>
      </c>
      <c r="E105" s="98" t="s">
        <v>350</v>
      </c>
      <c r="F105" s="98" t="s">
        <v>351</v>
      </c>
      <c r="G105" s="98" t="s">
        <v>347</v>
      </c>
      <c r="H105" s="98" t="s">
        <v>1567</v>
      </c>
    </row>
    <row r="106" spans="1:8">
      <c r="A106" s="98">
        <v>105</v>
      </c>
      <c r="B106" s="98" t="s">
        <v>341</v>
      </c>
      <c r="C106" s="98" t="s">
        <v>348</v>
      </c>
      <c r="D106" s="98" t="s">
        <v>349</v>
      </c>
      <c r="E106" s="98" t="s">
        <v>93</v>
      </c>
      <c r="F106" s="98" t="s">
        <v>94</v>
      </c>
      <c r="G106" s="98" t="s">
        <v>95</v>
      </c>
      <c r="H106" s="98" t="s">
        <v>1567</v>
      </c>
    </row>
    <row r="107" spans="1:8">
      <c r="A107" s="98">
        <v>106</v>
      </c>
      <c r="B107" s="98" t="s">
        <v>341</v>
      </c>
      <c r="C107" s="98" t="s">
        <v>352</v>
      </c>
      <c r="D107" s="98" t="s">
        <v>353</v>
      </c>
      <c r="E107" s="98" t="s">
        <v>93</v>
      </c>
      <c r="F107" s="98" t="s">
        <v>94</v>
      </c>
      <c r="G107" s="98" t="s">
        <v>95</v>
      </c>
      <c r="H107" s="98" t="s">
        <v>1567</v>
      </c>
    </row>
    <row r="108" spans="1:8">
      <c r="A108" s="98">
        <v>107</v>
      </c>
      <c r="B108" s="98" t="s">
        <v>341</v>
      </c>
      <c r="C108" s="98" t="s">
        <v>354</v>
      </c>
      <c r="D108" s="98" t="s">
        <v>355</v>
      </c>
      <c r="E108" s="98" t="s">
        <v>93</v>
      </c>
      <c r="F108" s="98" t="s">
        <v>94</v>
      </c>
      <c r="G108" s="98" t="s">
        <v>95</v>
      </c>
      <c r="H108" s="98" t="s">
        <v>1567</v>
      </c>
    </row>
    <row r="109" spans="1:8">
      <c r="A109" s="98">
        <v>108</v>
      </c>
      <c r="B109" s="98" t="s">
        <v>341</v>
      </c>
      <c r="C109" s="98" t="s">
        <v>356</v>
      </c>
      <c r="D109" s="98" t="s">
        <v>357</v>
      </c>
      <c r="E109" s="98" t="s">
        <v>93</v>
      </c>
      <c r="F109" s="98" t="s">
        <v>94</v>
      </c>
      <c r="G109" s="98" t="s">
        <v>95</v>
      </c>
      <c r="H109" s="98" t="s">
        <v>1567</v>
      </c>
    </row>
    <row r="110" spans="1:8">
      <c r="A110" s="98">
        <v>109</v>
      </c>
      <c r="B110" s="98" t="s">
        <v>341</v>
      </c>
      <c r="C110" s="98" t="s">
        <v>358</v>
      </c>
      <c r="D110" s="98" t="s">
        <v>359</v>
      </c>
      <c r="E110" s="98" t="s">
        <v>93</v>
      </c>
      <c r="F110" s="98" t="s">
        <v>94</v>
      </c>
      <c r="G110" s="98" t="s">
        <v>95</v>
      </c>
      <c r="H110" s="98" t="s">
        <v>1567</v>
      </c>
    </row>
    <row r="111" spans="1:8">
      <c r="A111" s="98">
        <v>110</v>
      </c>
      <c r="B111" s="98" t="s">
        <v>341</v>
      </c>
      <c r="C111" s="98" t="s">
        <v>360</v>
      </c>
      <c r="D111" s="98" t="s">
        <v>361</v>
      </c>
      <c r="E111" s="98" t="s">
        <v>93</v>
      </c>
      <c r="F111" s="98" t="s">
        <v>94</v>
      </c>
      <c r="G111" s="98" t="s">
        <v>95</v>
      </c>
      <c r="H111" s="98" t="s">
        <v>1567</v>
      </c>
    </row>
    <row r="112" spans="1:8">
      <c r="A112" s="98">
        <v>111</v>
      </c>
      <c r="B112" s="98" t="s">
        <v>341</v>
      </c>
      <c r="C112" s="98" t="s">
        <v>362</v>
      </c>
      <c r="D112" s="98" t="s">
        <v>363</v>
      </c>
      <c r="E112" s="98" t="s">
        <v>93</v>
      </c>
      <c r="F112" s="98" t="s">
        <v>94</v>
      </c>
      <c r="G112" s="98" t="s">
        <v>95</v>
      </c>
      <c r="H112" s="98" t="s">
        <v>1567</v>
      </c>
    </row>
    <row r="113" spans="1:8">
      <c r="A113" s="98">
        <v>112</v>
      </c>
      <c r="B113" s="98" t="s">
        <v>341</v>
      </c>
      <c r="C113" s="98" t="s">
        <v>341</v>
      </c>
      <c r="D113" s="98" t="s">
        <v>342</v>
      </c>
      <c r="E113" s="98" t="s">
        <v>93</v>
      </c>
      <c r="F113" s="98" t="s">
        <v>94</v>
      </c>
      <c r="G113" s="98" t="s">
        <v>95</v>
      </c>
      <c r="H113" s="98" t="s">
        <v>1567</v>
      </c>
    </row>
    <row r="114" spans="1:8">
      <c r="A114" s="98">
        <v>113</v>
      </c>
      <c r="B114" s="98" t="s">
        <v>341</v>
      </c>
      <c r="C114" s="98" t="s">
        <v>364</v>
      </c>
      <c r="D114" s="98" t="s">
        <v>365</v>
      </c>
      <c r="E114" s="98" t="s">
        <v>366</v>
      </c>
      <c r="F114" s="98" t="s">
        <v>367</v>
      </c>
      <c r="G114" s="98" t="s">
        <v>347</v>
      </c>
      <c r="H114" s="98" t="s">
        <v>1567</v>
      </c>
    </row>
    <row r="115" spans="1:8">
      <c r="A115" s="98">
        <v>114</v>
      </c>
      <c r="B115" s="98" t="s">
        <v>341</v>
      </c>
      <c r="C115" s="98" t="s">
        <v>364</v>
      </c>
      <c r="D115" s="98" t="s">
        <v>365</v>
      </c>
      <c r="E115" s="98" t="s">
        <v>368</v>
      </c>
      <c r="F115" s="98" t="s">
        <v>369</v>
      </c>
      <c r="G115" s="98" t="s">
        <v>347</v>
      </c>
      <c r="H115" s="98" t="s">
        <v>1567</v>
      </c>
    </row>
    <row r="116" spans="1:8">
      <c r="A116" s="98">
        <v>115</v>
      </c>
      <c r="B116" s="98" t="s">
        <v>341</v>
      </c>
      <c r="C116" s="98" t="s">
        <v>364</v>
      </c>
      <c r="D116" s="98" t="s">
        <v>365</v>
      </c>
      <c r="E116" s="98" t="s">
        <v>93</v>
      </c>
      <c r="F116" s="98" t="s">
        <v>94</v>
      </c>
      <c r="G116" s="98" t="s">
        <v>95</v>
      </c>
      <c r="H116" s="98" t="s">
        <v>1567</v>
      </c>
    </row>
    <row r="117" spans="1:8">
      <c r="A117" s="98">
        <v>116</v>
      </c>
      <c r="B117" s="98" t="s">
        <v>341</v>
      </c>
      <c r="C117" s="98" t="s">
        <v>370</v>
      </c>
      <c r="D117" s="98" t="s">
        <v>371</v>
      </c>
      <c r="E117" s="98" t="s">
        <v>93</v>
      </c>
      <c r="F117" s="98" t="s">
        <v>94</v>
      </c>
      <c r="G117" s="98" t="s">
        <v>95</v>
      </c>
      <c r="H117" s="98" t="s">
        <v>1567</v>
      </c>
    </row>
    <row r="118" spans="1:8">
      <c r="A118" s="98">
        <v>117</v>
      </c>
      <c r="B118" s="98" t="s">
        <v>341</v>
      </c>
      <c r="C118" s="98" t="s">
        <v>372</v>
      </c>
      <c r="D118" s="98" t="s">
        <v>373</v>
      </c>
      <c r="E118" s="98" t="s">
        <v>93</v>
      </c>
      <c r="F118" s="98" t="s">
        <v>94</v>
      </c>
      <c r="G118" s="98" t="s">
        <v>95</v>
      </c>
      <c r="H118" s="98" t="s">
        <v>1567</v>
      </c>
    </row>
    <row r="119" spans="1:8">
      <c r="A119" s="98">
        <v>118</v>
      </c>
      <c r="B119" s="98" t="s">
        <v>374</v>
      </c>
      <c r="C119" s="98" t="s">
        <v>376</v>
      </c>
      <c r="D119" s="98" t="s">
        <v>377</v>
      </c>
      <c r="E119" s="98" t="s">
        <v>378</v>
      </c>
      <c r="F119" s="98" t="s">
        <v>379</v>
      </c>
      <c r="G119" s="98" t="s">
        <v>380</v>
      </c>
      <c r="H119" s="98" t="s">
        <v>1569</v>
      </c>
    </row>
    <row r="120" spans="1:8">
      <c r="A120" s="98">
        <v>119</v>
      </c>
      <c r="B120" s="98" t="s">
        <v>374</v>
      </c>
      <c r="C120" s="98" t="s">
        <v>381</v>
      </c>
      <c r="D120" s="98" t="s">
        <v>382</v>
      </c>
      <c r="E120" s="98" t="s">
        <v>383</v>
      </c>
      <c r="F120" s="98" t="s">
        <v>384</v>
      </c>
      <c r="G120" s="98" t="s">
        <v>380</v>
      </c>
      <c r="H120" s="98" t="s">
        <v>1569</v>
      </c>
    </row>
    <row r="121" spans="1:8">
      <c r="A121" s="98">
        <v>120</v>
      </c>
      <c r="B121" s="98" t="s">
        <v>385</v>
      </c>
      <c r="C121" s="98" t="s">
        <v>387</v>
      </c>
      <c r="D121" s="98" t="s">
        <v>388</v>
      </c>
      <c r="E121" s="98" t="s">
        <v>389</v>
      </c>
      <c r="F121" s="98" t="s">
        <v>390</v>
      </c>
      <c r="G121" s="98" t="s">
        <v>391</v>
      </c>
      <c r="H121" s="98" t="s">
        <v>1569</v>
      </c>
    </row>
    <row r="122" spans="1:8">
      <c r="A122" s="98">
        <v>121</v>
      </c>
      <c r="B122" s="98" t="s">
        <v>385</v>
      </c>
      <c r="C122" s="98" t="s">
        <v>387</v>
      </c>
      <c r="D122" s="98" t="s">
        <v>388</v>
      </c>
      <c r="E122" s="98" t="s">
        <v>392</v>
      </c>
      <c r="F122" s="98" t="s">
        <v>393</v>
      </c>
      <c r="G122" s="98" t="s">
        <v>391</v>
      </c>
      <c r="H122" s="98" t="s">
        <v>1567</v>
      </c>
    </row>
    <row r="123" spans="1:8">
      <c r="A123" s="98">
        <v>122</v>
      </c>
      <c r="B123" s="98" t="s">
        <v>385</v>
      </c>
      <c r="C123" s="98" t="s">
        <v>394</v>
      </c>
      <c r="D123" s="98" t="s">
        <v>395</v>
      </c>
      <c r="E123" s="98" t="s">
        <v>396</v>
      </c>
      <c r="F123" s="98" t="s">
        <v>397</v>
      </c>
      <c r="G123" s="98" t="s">
        <v>391</v>
      </c>
      <c r="H123" s="98" t="s">
        <v>1567</v>
      </c>
    </row>
    <row r="124" spans="1:8">
      <c r="A124" s="98">
        <v>123</v>
      </c>
      <c r="B124" s="98" t="s">
        <v>385</v>
      </c>
      <c r="C124" s="98" t="s">
        <v>394</v>
      </c>
      <c r="D124" s="98" t="s">
        <v>395</v>
      </c>
      <c r="E124" s="98" t="s">
        <v>368</v>
      </c>
      <c r="F124" s="98" t="s">
        <v>398</v>
      </c>
      <c r="G124" s="98" t="s">
        <v>391</v>
      </c>
      <c r="H124" s="98" t="s">
        <v>1567</v>
      </c>
    </row>
    <row r="125" spans="1:8">
      <c r="A125" s="98">
        <v>124</v>
      </c>
      <c r="B125" s="98" t="s">
        <v>385</v>
      </c>
      <c r="C125" s="98" t="s">
        <v>399</v>
      </c>
      <c r="D125" s="98" t="s">
        <v>400</v>
      </c>
      <c r="E125" s="98" t="s">
        <v>401</v>
      </c>
      <c r="F125" s="98" t="s">
        <v>402</v>
      </c>
      <c r="G125" s="98" t="s">
        <v>391</v>
      </c>
      <c r="H125" s="98" t="s">
        <v>1569</v>
      </c>
    </row>
    <row r="126" spans="1:8">
      <c r="A126" s="98">
        <v>125</v>
      </c>
      <c r="B126" s="98" t="s">
        <v>403</v>
      </c>
      <c r="C126" s="98" t="s">
        <v>405</v>
      </c>
      <c r="D126" s="98" t="s">
        <v>406</v>
      </c>
      <c r="E126" s="98" t="s">
        <v>407</v>
      </c>
      <c r="F126" s="98" t="s">
        <v>408</v>
      </c>
      <c r="G126" s="98" t="s">
        <v>409</v>
      </c>
      <c r="H126" s="98" t="s">
        <v>1567</v>
      </c>
    </row>
    <row r="127" spans="1:8">
      <c r="A127" s="98">
        <v>126</v>
      </c>
      <c r="B127" s="98" t="s">
        <v>403</v>
      </c>
      <c r="C127" s="98" t="s">
        <v>410</v>
      </c>
      <c r="D127" s="98" t="s">
        <v>411</v>
      </c>
      <c r="E127" s="98" t="s">
        <v>412</v>
      </c>
      <c r="F127" s="98" t="s">
        <v>413</v>
      </c>
      <c r="G127" s="98" t="s">
        <v>409</v>
      </c>
      <c r="H127" s="98" t="s">
        <v>1567</v>
      </c>
    </row>
    <row r="128" spans="1:8">
      <c r="A128" s="98">
        <v>127</v>
      </c>
      <c r="B128" s="98" t="s">
        <v>414</v>
      </c>
      <c r="C128" s="98" t="s">
        <v>416</v>
      </c>
      <c r="D128" s="98" t="s">
        <v>417</v>
      </c>
      <c r="E128" s="98" t="s">
        <v>418</v>
      </c>
      <c r="F128" s="98" t="s">
        <v>419</v>
      </c>
      <c r="G128" s="98" t="s">
        <v>420</v>
      </c>
      <c r="H128" s="98" t="s">
        <v>1567</v>
      </c>
    </row>
    <row r="129" spans="1:8">
      <c r="A129" s="98">
        <v>128</v>
      </c>
      <c r="B129" s="98" t="s">
        <v>421</v>
      </c>
      <c r="C129" s="98" t="s">
        <v>423</v>
      </c>
      <c r="D129" s="98" t="s">
        <v>424</v>
      </c>
      <c r="E129" s="98" t="s">
        <v>425</v>
      </c>
      <c r="F129" s="98" t="s">
        <v>426</v>
      </c>
      <c r="G129" s="98" t="s">
        <v>427</v>
      </c>
      <c r="H129" s="98" t="s">
        <v>1567</v>
      </c>
    </row>
    <row r="130" spans="1:8">
      <c r="A130" s="98">
        <v>129</v>
      </c>
      <c r="B130" s="98" t="s">
        <v>421</v>
      </c>
      <c r="C130" s="98" t="s">
        <v>423</v>
      </c>
      <c r="D130" s="98" t="s">
        <v>424</v>
      </c>
      <c r="E130" s="98" t="s">
        <v>428</v>
      </c>
      <c r="F130" s="98" t="s">
        <v>429</v>
      </c>
      <c r="G130" s="98" t="s">
        <v>427</v>
      </c>
      <c r="H130" s="98" t="s">
        <v>1567</v>
      </c>
    </row>
    <row r="131" spans="1:8">
      <c r="A131" s="98">
        <v>130</v>
      </c>
      <c r="B131" s="98" t="s">
        <v>430</v>
      </c>
      <c r="C131" s="98" t="s">
        <v>432</v>
      </c>
      <c r="D131" s="98" t="s">
        <v>433</v>
      </c>
      <c r="E131" s="98" t="s">
        <v>434</v>
      </c>
      <c r="F131" s="98" t="s">
        <v>435</v>
      </c>
      <c r="G131" s="98" t="s">
        <v>436</v>
      </c>
      <c r="H131" s="98" t="s">
        <v>1569</v>
      </c>
    </row>
    <row r="132" spans="1:8">
      <c r="A132" s="98">
        <v>131</v>
      </c>
      <c r="B132" s="98" t="s">
        <v>430</v>
      </c>
      <c r="C132" s="98" t="s">
        <v>432</v>
      </c>
      <c r="D132" s="98" t="s">
        <v>433</v>
      </c>
      <c r="E132" s="98" t="s">
        <v>437</v>
      </c>
      <c r="F132" s="98" t="s">
        <v>438</v>
      </c>
      <c r="G132" s="98" t="s">
        <v>439</v>
      </c>
      <c r="H132" s="98" t="s">
        <v>1567</v>
      </c>
    </row>
    <row r="133" spans="1:8">
      <c r="A133" s="98">
        <v>132</v>
      </c>
      <c r="B133" s="98" t="s">
        <v>440</v>
      </c>
      <c r="C133" s="98" t="s">
        <v>442</v>
      </c>
      <c r="D133" s="98" t="s">
        <v>443</v>
      </c>
      <c r="E133" s="98" t="s">
        <v>444</v>
      </c>
      <c r="F133" s="98" t="s">
        <v>445</v>
      </c>
      <c r="G133" s="98" t="s">
        <v>446</v>
      </c>
      <c r="H133" s="98" t="s">
        <v>1567</v>
      </c>
    </row>
    <row r="134" spans="1:8">
      <c r="A134" s="98">
        <v>133</v>
      </c>
      <c r="B134" s="98" t="s">
        <v>440</v>
      </c>
      <c r="C134" s="98" t="s">
        <v>442</v>
      </c>
      <c r="D134" s="98" t="s">
        <v>443</v>
      </c>
      <c r="E134" s="98" t="s">
        <v>447</v>
      </c>
      <c r="F134" s="98" t="s">
        <v>448</v>
      </c>
      <c r="G134" s="98" t="s">
        <v>446</v>
      </c>
      <c r="H134" s="98" t="s">
        <v>1569</v>
      </c>
    </row>
    <row r="135" spans="1:8">
      <c r="A135" s="98">
        <v>134</v>
      </c>
      <c r="B135" s="98" t="s">
        <v>440</v>
      </c>
      <c r="C135" s="98" t="s">
        <v>449</v>
      </c>
      <c r="D135" s="98" t="s">
        <v>450</v>
      </c>
      <c r="E135" s="98" t="s">
        <v>451</v>
      </c>
      <c r="F135" s="98" t="s">
        <v>452</v>
      </c>
      <c r="G135" s="98" t="s">
        <v>446</v>
      </c>
      <c r="H135" s="98" t="s">
        <v>1567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Hyperlink" enableFormatConditionsCalculation="0">
    <tabColor indexed="47"/>
  </sheetPr>
  <dimension ref="A1"/>
  <sheetViews>
    <sheetView showGridLines="0" workbookViewId="0"/>
  </sheetViews>
  <sheetFormatPr defaultRowHeight="1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Chang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TitleSheetHeaders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struction"/>
  <dimension ref="A1:M99"/>
  <sheetViews>
    <sheetView showGridLines="0" topLeftCell="A27" zoomScaleNormal="100" workbookViewId="0"/>
  </sheetViews>
  <sheetFormatPr defaultRowHeight="14.25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>
      <c r="A1" s="170"/>
    </row>
    <row r="2" spans="1:13" ht="20.100000000000001" customHeight="1">
      <c r="B2" s="452" t="e">
        <f ca="1">"Код шаблона: " &amp; GetCode()</f>
        <v>#NAME?</v>
      </c>
      <c r="C2" s="452"/>
      <c r="D2" s="452"/>
      <c r="E2" s="452"/>
    </row>
    <row r="3" spans="1:13" ht="20.100000000000001" customHeight="1">
      <c r="B3" s="279" t="e">
        <f ca="1">"Версия " &amp; GetVersion()</f>
        <v>#NAME?</v>
      </c>
      <c r="C3" s="455"/>
      <c r="D3" s="455"/>
      <c r="F3" s="169"/>
      <c r="H3" s="136"/>
      <c r="I3" s="168"/>
    </row>
    <row r="4" spans="1:13" ht="27" customHeight="1">
      <c r="B4" s="431" t="s">
        <v>1240</v>
      </c>
      <c r="C4" s="431"/>
      <c r="D4" s="431"/>
      <c r="E4" s="431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>
      <c r="A6" s="124"/>
      <c r="B6" s="159"/>
      <c r="C6" s="453" t="s">
        <v>1239</v>
      </c>
      <c r="D6" s="453"/>
      <c r="E6" s="453"/>
      <c r="F6" s="158" t="s">
        <v>1241</v>
      </c>
      <c r="G6" s="124"/>
      <c r="H6" s="137"/>
      <c r="I6" s="157"/>
    </row>
    <row r="7" spans="1:13" ht="15" customHeight="1">
      <c r="A7" s="124"/>
      <c r="B7" s="132"/>
      <c r="C7" s="454" t="s">
        <v>1238</v>
      </c>
      <c r="D7" s="454"/>
      <c r="E7" s="454"/>
      <c r="F7" s="128"/>
      <c r="G7" s="124"/>
      <c r="H7" s="137"/>
      <c r="I7" s="136"/>
    </row>
    <row r="8" spans="1:13" ht="15" customHeight="1">
      <c r="A8" s="124"/>
      <c r="B8" s="132"/>
      <c r="C8" s="454" t="s">
        <v>1237</v>
      </c>
      <c r="D8" s="454"/>
      <c r="E8" s="454"/>
      <c r="F8" s="128"/>
      <c r="G8" s="124"/>
      <c r="H8" s="137"/>
      <c r="I8" s="136"/>
    </row>
    <row r="9" spans="1:13" ht="15" customHeight="1">
      <c r="A9" s="124"/>
      <c r="B9" s="132"/>
      <c r="C9" s="441" t="s">
        <v>1</v>
      </c>
      <c r="D9" s="441"/>
      <c r="E9" s="441"/>
      <c r="F9" s="128"/>
      <c r="G9" s="124"/>
      <c r="H9" s="137"/>
      <c r="I9" s="136"/>
    </row>
    <row r="10" spans="1:13" ht="15" customHeight="1">
      <c r="A10" s="124"/>
      <c r="B10" s="132"/>
      <c r="C10" s="441" t="s">
        <v>0</v>
      </c>
      <c r="D10" s="441"/>
      <c r="E10" s="441"/>
      <c r="F10" s="128"/>
      <c r="G10" s="124"/>
      <c r="H10" s="137"/>
      <c r="I10" s="136"/>
    </row>
    <row r="11" spans="1:13" ht="30" customHeight="1">
      <c r="A11" s="124"/>
      <c r="B11" s="132"/>
      <c r="C11" s="458" t="s">
        <v>1871</v>
      </c>
      <c r="D11" s="458"/>
      <c r="E11" s="458"/>
      <c r="F11" s="128"/>
      <c r="G11" s="124"/>
      <c r="H11" s="137"/>
      <c r="I11" s="136"/>
    </row>
    <row r="12" spans="1:13" ht="35.1" customHeight="1">
      <c r="A12" s="124"/>
      <c r="B12" s="132"/>
      <c r="C12" s="430" t="s">
        <v>1689</v>
      </c>
      <c r="D12" s="430"/>
      <c r="E12" s="430"/>
      <c r="F12" s="128" t="s">
        <v>1645</v>
      </c>
      <c r="G12" s="124"/>
      <c r="H12" s="137"/>
      <c r="I12" s="136"/>
      <c r="L12"/>
    </row>
    <row r="13" spans="1:13" ht="15" hidden="1" customHeight="1">
      <c r="A13" s="124"/>
      <c r="B13" s="132"/>
      <c r="C13" s="454" t="s">
        <v>1690</v>
      </c>
      <c r="D13" s="454"/>
      <c r="E13" s="454"/>
      <c r="F13" s="128"/>
      <c r="G13" s="124"/>
      <c r="H13" s="137"/>
      <c r="I13" s="136"/>
    </row>
    <row r="14" spans="1:13" ht="39" hidden="1" customHeight="1">
      <c r="A14" s="124"/>
      <c r="B14" s="132"/>
      <c r="C14" s="216" t="s">
        <v>1693</v>
      </c>
      <c r="D14" s="454" t="s">
        <v>1694</v>
      </c>
      <c r="E14" s="454"/>
      <c r="F14" s="128"/>
      <c r="G14" s="124"/>
      <c r="H14" s="137"/>
      <c r="I14" s="136"/>
    </row>
    <row r="15" spans="1:13" ht="15" hidden="1">
      <c r="A15" s="124"/>
      <c r="B15" s="132"/>
      <c r="C15" s="216"/>
      <c r="D15" s="459" t="s">
        <v>1251</v>
      </c>
      <c r="E15" s="459"/>
      <c r="F15" s="128"/>
      <c r="G15" s="124"/>
      <c r="H15" s="137"/>
      <c r="I15" s="136"/>
    </row>
    <row r="16" spans="1:13" ht="15" hidden="1">
      <c r="A16" s="124"/>
      <c r="B16" s="132"/>
      <c r="C16" s="216"/>
      <c r="D16" s="459" t="str">
        <f>"Подробнее о сфере "&amp; TSphere_full</f>
        <v>Подробнее о сфере водоотведения и (или) очистки сточных вод</v>
      </c>
      <c r="E16" s="459"/>
      <c r="F16" s="128"/>
      <c r="G16" s="124"/>
      <c r="H16" s="137"/>
      <c r="I16" s="136"/>
    </row>
    <row r="17" spans="1:13" ht="24" hidden="1" customHeight="1">
      <c r="A17" s="124"/>
      <c r="B17" s="132"/>
      <c r="C17" s="216" t="s">
        <v>1693</v>
      </c>
      <c r="D17" s="457" t="s">
        <v>1695</v>
      </c>
      <c r="E17" s="457"/>
      <c r="F17" s="128"/>
      <c r="G17" s="124"/>
      <c r="H17" s="137"/>
      <c r="I17" s="136"/>
    </row>
    <row r="18" spans="1:13" ht="15" hidden="1" customHeight="1">
      <c r="A18" s="124"/>
      <c r="B18" s="132"/>
      <c r="C18" s="216"/>
      <c r="D18" s="459" t="s">
        <v>1252</v>
      </c>
      <c r="E18" s="459"/>
      <c r="F18" s="128"/>
      <c r="G18" s="124"/>
      <c r="H18" s="137"/>
      <c r="I18" s="136"/>
    </row>
    <row r="19" spans="1:13" ht="35.1" customHeight="1">
      <c r="A19" s="124"/>
      <c r="B19" s="132"/>
      <c r="C19" s="430" t="s">
        <v>1691</v>
      </c>
      <c r="D19" s="430"/>
      <c r="E19" s="430"/>
      <c r="F19" s="128" t="s">
        <v>1645</v>
      </c>
      <c r="G19" s="124"/>
      <c r="H19" s="137"/>
      <c r="I19" s="136"/>
      <c r="L19"/>
    </row>
    <row r="20" spans="1:13" s="142" customFormat="1" ht="18" hidden="1" customHeight="1">
      <c r="A20" s="143"/>
      <c r="B20" s="145"/>
      <c r="C20" s="456" t="s">
        <v>1870</v>
      </c>
      <c r="D20" s="456"/>
      <c r="E20" s="156"/>
      <c r="F20" s="144"/>
      <c r="G20" s="143"/>
    </row>
    <row r="21" spans="1:13" s="142" customFormat="1" ht="18.75" hidden="1" customHeight="1">
      <c r="A21" s="143"/>
      <c r="B21" s="145"/>
      <c r="C21" s="155" t="s">
        <v>1586</v>
      </c>
      <c r="D21" s="449" t="s">
        <v>1869</v>
      </c>
      <c r="E21" s="450"/>
      <c r="F21" s="144"/>
      <c r="G21" s="143"/>
      <c r="L21"/>
      <c r="M21"/>
    </row>
    <row r="22" spans="1:13" s="142" customFormat="1" ht="18.75" hidden="1" customHeight="1">
      <c r="A22" s="143"/>
      <c r="B22" s="145"/>
      <c r="C22" s="154" t="s">
        <v>1586</v>
      </c>
      <c r="D22" s="449" t="s">
        <v>1868</v>
      </c>
      <c r="E22" s="450"/>
      <c r="F22" s="144"/>
      <c r="G22" s="143"/>
    </row>
    <row r="23" spans="1:13" s="142" customFormat="1" ht="18.75" hidden="1" customHeight="1" thickBot="1">
      <c r="A23" s="143"/>
      <c r="B23" s="145"/>
      <c r="C23" s="153" t="s">
        <v>1586</v>
      </c>
      <c r="D23" s="449" t="s">
        <v>1867</v>
      </c>
      <c r="E23" s="451"/>
      <c r="F23" s="144"/>
      <c r="G23" s="143"/>
    </row>
    <row r="24" spans="1:13" ht="18.75" hidden="1" customHeight="1" thickBot="1">
      <c r="A24" s="124"/>
      <c r="B24" s="132"/>
      <c r="C24" s="152" t="s">
        <v>1586</v>
      </c>
      <c r="D24" s="449" t="s">
        <v>1866</v>
      </c>
      <c r="E24" s="451"/>
      <c r="F24" s="128"/>
      <c r="G24" s="124"/>
      <c r="H24" s="137"/>
      <c r="I24" s="136"/>
      <c r="J24"/>
    </row>
    <row r="25" spans="1:13" ht="18.75" hidden="1" customHeight="1">
      <c r="A25" s="124"/>
      <c r="B25" s="132"/>
      <c r="D25" s="151" t="s">
        <v>1865</v>
      </c>
      <c r="E25" s="150"/>
      <c r="F25" s="128"/>
      <c r="G25" s="124"/>
      <c r="H25" s="137"/>
      <c r="I25" s="136"/>
    </row>
    <row r="26" spans="1:13" s="142" customFormat="1" ht="25.5" hidden="1" customHeight="1">
      <c r="A26" s="143"/>
      <c r="B26" s="145"/>
      <c r="C26" s="143"/>
      <c r="D26" s="448" t="s">
        <v>1864</v>
      </c>
      <c r="E26" s="448"/>
      <c r="F26" s="144"/>
      <c r="G26" s="143"/>
    </row>
    <row r="27" spans="1:13" s="146" customFormat="1" ht="35.1" customHeight="1">
      <c r="A27" s="147"/>
      <c r="B27" s="149"/>
      <c r="C27" s="442" t="s">
        <v>1692</v>
      </c>
      <c r="D27" s="442"/>
      <c r="E27" s="442"/>
      <c r="F27" s="148" t="s">
        <v>1645</v>
      </c>
      <c r="G27" s="147"/>
    </row>
    <row r="28" spans="1:13" s="146" customFormat="1" ht="27.75" hidden="1" customHeight="1">
      <c r="A28" s="147"/>
      <c r="B28" s="149"/>
      <c r="C28" s="444" t="s">
        <v>1863</v>
      </c>
      <c r="D28" s="444"/>
      <c r="E28" s="444"/>
      <c r="F28" s="148"/>
      <c r="G28" s="147"/>
    </row>
    <row r="29" spans="1:13" s="146" customFormat="1" ht="27.75" hidden="1" customHeight="1">
      <c r="A29" s="147"/>
      <c r="B29" s="149"/>
      <c r="C29" s="444" t="s">
        <v>1862</v>
      </c>
      <c r="D29" s="444"/>
      <c r="E29" s="444"/>
      <c r="F29" s="148"/>
      <c r="G29" s="147"/>
    </row>
    <row r="30" spans="1:13" s="146" customFormat="1" ht="27.75" hidden="1" customHeight="1">
      <c r="A30" s="147"/>
      <c r="B30" s="149"/>
      <c r="C30" s="444" t="s">
        <v>1861</v>
      </c>
      <c r="D30" s="444"/>
      <c r="E30" s="444"/>
      <c r="F30" s="148"/>
      <c r="G30" s="147"/>
    </row>
    <row r="31" spans="1:13" s="146" customFormat="1" ht="16.5" hidden="1" customHeight="1">
      <c r="A31" s="147"/>
      <c r="B31" s="149"/>
      <c r="C31" s="446" t="s">
        <v>1232</v>
      </c>
      <c r="D31" s="446"/>
      <c r="E31" s="447"/>
      <c r="F31" s="148"/>
      <c r="G31" s="147"/>
    </row>
    <row r="32" spans="1:13" s="146" customFormat="1" ht="35.1" customHeight="1">
      <c r="A32" s="147"/>
      <c r="B32" s="149"/>
      <c r="C32" s="442" t="s">
        <v>1720</v>
      </c>
      <c r="D32" s="442"/>
      <c r="E32" s="442"/>
      <c r="F32" s="148" t="s">
        <v>1645</v>
      </c>
      <c r="G32" s="147"/>
    </row>
    <row r="33" spans="1:9" s="146" customFormat="1" ht="27.75" hidden="1" customHeight="1">
      <c r="A33" s="147"/>
      <c r="B33" s="149"/>
      <c r="C33" s="444" t="s">
        <v>1721</v>
      </c>
      <c r="D33" s="444"/>
      <c r="E33" s="444"/>
      <c r="F33" s="148"/>
      <c r="G33" s="147"/>
    </row>
    <row r="34" spans="1:9" s="146" customFormat="1" ht="27.75" hidden="1" customHeight="1">
      <c r="A34" s="147"/>
      <c r="B34" s="149"/>
      <c r="C34" s="338" t="s">
        <v>1170</v>
      </c>
      <c r="D34" s="445" t="s">
        <v>1168</v>
      </c>
      <c r="E34" s="445"/>
      <c r="F34" s="148"/>
      <c r="G34" s="147"/>
    </row>
    <row r="35" spans="1:9" s="146" customFormat="1" ht="27.75" hidden="1" customHeight="1">
      <c r="A35" s="147"/>
      <c r="B35" s="149"/>
      <c r="C35" s="338"/>
      <c r="D35" s="445" t="s">
        <v>1169</v>
      </c>
      <c r="E35" s="445"/>
      <c r="F35" s="148"/>
      <c r="G35" s="147"/>
    </row>
    <row r="36" spans="1:9" s="146" customFormat="1" ht="36.75" hidden="1" customHeight="1">
      <c r="A36" s="147"/>
      <c r="B36" s="149"/>
      <c r="C36" s="276"/>
      <c r="D36" s="276"/>
      <c r="E36" s="277" t="s">
        <v>1254</v>
      </c>
      <c r="F36" s="148"/>
      <c r="G36" s="276"/>
      <c r="H36" s="276"/>
      <c r="I36" s="276"/>
    </row>
    <row r="37" spans="1:9" s="146" customFormat="1" ht="36.75" hidden="1" customHeight="1">
      <c r="A37" s="147"/>
      <c r="B37" s="149"/>
      <c r="C37" s="275"/>
      <c r="D37"/>
      <c r="E37" s="278" t="s">
        <v>1255</v>
      </c>
      <c r="F37" s="148"/>
      <c r="G37" s="147"/>
    </row>
    <row r="38" spans="1:9" ht="35.1" customHeight="1">
      <c r="A38" s="124"/>
      <c r="B38" s="132"/>
      <c r="C38" s="430" t="s">
        <v>1716</v>
      </c>
      <c r="D38" s="430"/>
      <c r="E38" s="430"/>
      <c r="F38" s="128" t="s">
        <v>1645</v>
      </c>
      <c r="G38" s="124"/>
      <c r="H38" s="137"/>
      <c r="I38" s="136"/>
    </row>
    <row r="39" spans="1:9" s="142" customFormat="1" ht="27" hidden="1" customHeight="1">
      <c r="A39" s="143"/>
      <c r="B39" s="145"/>
      <c r="C39" s="434" t="s">
        <v>1231</v>
      </c>
      <c r="D39" s="434"/>
      <c r="E39" s="434"/>
      <c r="F39" s="144"/>
      <c r="G39" s="143"/>
    </row>
    <row r="40" spans="1:9" s="142" customFormat="1" ht="27" hidden="1" customHeight="1">
      <c r="A40" s="143"/>
      <c r="B40" s="145"/>
      <c r="C40" s="434" t="s">
        <v>1230</v>
      </c>
      <c r="D40" s="434"/>
      <c r="E40" s="434"/>
      <c r="F40" s="144"/>
      <c r="G40" s="143"/>
    </row>
    <row r="41" spans="1:9" s="142" customFormat="1" ht="15" hidden="1" customHeight="1">
      <c r="A41" s="143"/>
      <c r="B41" s="145"/>
      <c r="C41" s="434" t="s">
        <v>1680</v>
      </c>
      <c r="D41" s="434"/>
      <c r="E41" s="434"/>
      <c r="F41" s="144"/>
      <c r="G41" s="143"/>
    </row>
    <row r="42" spans="1:9" s="142" customFormat="1" ht="38.25" hidden="1" customHeight="1">
      <c r="A42" s="143"/>
      <c r="B42" s="145"/>
      <c r="C42" s="434" t="s">
        <v>1679</v>
      </c>
      <c r="D42" s="434"/>
      <c r="E42" s="434"/>
      <c r="F42" s="144"/>
      <c r="G42" s="143"/>
    </row>
    <row r="43" spans="1:9" s="142" customFormat="1" ht="9" hidden="1" customHeight="1">
      <c r="A43" s="143"/>
      <c r="B43" s="145"/>
      <c r="C43" s="443"/>
      <c r="D43" s="443"/>
      <c r="E43" s="443"/>
      <c r="F43" s="144"/>
      <c r="G43" s="143"/>
    </row>
    <row r="44" spans="1:9" s="142" customFormat="1" ht="30" hidden="1" customHeight="1">
      <c r="A44" s="143"/>
      <c r="B44" s="145"/>
      <c r="C44" s="436" t="s">
        <v>1678</v>
      </c>
      <c r="D44" s="436"/>
      <c r="E44" s="436"/>
      <c r="F44" s="144"/>
      <c r="G44" s="143"/>
    </row>
    <row r="45" spans="1:9" s="142" customFormat="1" ht="42.75" hidden="1" customHeight="1">
      <c r="A45" s="143"/>
      <c r="B45" s="145"/>
      <c r="C45" s="428" t="s">
        <v>1677</v>
      </c>
      <c r="D45" s="429"/>
      <c r="E45" s="429"/>
      <c r="F45" s="144"/>
      <c r="G45" s="143"/>
    </row>
    <row r="46" spans="1:9" s="142" customFormat="1" ht="31.5" hidden="1" customHeight="1">
      <c r="A46" s="143"/>
      <c r="B46" s="145"/>
      <c r="C46" s="436" t="s">
        <v>1676</v>
      </c>
      <c r="D46" s="436"/>
      <c r="E46" s="436"/>
      <c r="F46" s="144"/>
      <c r="G46" s="143"/>
    </row>
    <row r="47" spans="1:9" ht="15" hidden="1">
      <c r="A47" s="124"/>
      <c r="B47" s="132"/>
      <c r="C47" s="441"/>
      <c r="D47" s="441"/>
      <c r="E47" s="441"/>
      <c r="F47" s="128"/>
      <c r="G47" s="124"/>
      <c r="H47" s="137"/>
      <c r="I47" s="136"/>
    </row>
    <row r="48" spans="1:9" ht="35.1" customHeight="1">
      <c r="A48" s="124"/>
      <c r="B48" s="132"/>
      <c r="C48" s="430" t="s">
        <v>1717</v>
      </c>
      <c r="D48" s="430"/>
      <c r="E48" s="430"/>
      <c r="F48" s="128" t="s">
        <v>1241</v>
      </c>
      <c r="G48" s="124"/>
      <c r="H48" s="137"/>
      <c r="I48" s="136"/>
    </row>
    <row r="49" spans="1:9" ht="15">
      <c r="A49" s="124"/>
      <c r="B49" s="132"/>
      <c r="C49" s="131"/>
      <c r="D49" s="130" t="s">
        <v>1598</v>
      </c>
      <c r="E49" s="139" t="s">
        <v>1614</v>
      </c>
      <c r="F49" s="138"/>
      <c r="G49" s="124"/>
      <c r="H49" s="137"/>
      <c r="I49" s="136"/>
    </row>
    <row r="50" spans="1:9" ht="15">
      <c r="A50" s="124"/>
      <c r="B50" s="132"/>
      <c r="C50" s="131"/>
      <c r="D50" s="130" t="s">
        <v>1644</v>
      </c>
      <c r="E50" s="139" t="s">
        <v>1614</v>
      </c>
      <c r="F50" s="138"/>
      <c r="G50" s="124"/>
      <c r="H50" s="137"/>
      <c r="I50" s="136"/>
    </row>
    <row r="51" spans="1:9" ht="15">
      <c r="A51" s="124"/>
      <c r="B51" s="132"/>
      <c r="C51" s="131"/>
      <c r="D51" s="130" t="s">
        <v>1643</v>
      </c>
      <c r="E51" s="133"/>
      <c r="F51" s="138"/>
      <c r="G51" s="124"/>
      <c r="H51" s="137"/>
      <c r="I51" s="136"/>
    </row>
    <row r="52" spans="1:9" ht="15">
      <c r="A52" s="124"/>
      <c r="B52" s="132"/>
      <c r="C52" s="131"/>
      <c r="D52" s="130" t="s">
        <v>1642</v>
      </c>
      <c r="E52" s="133" t="s">
        <v>1675</v>
      </c>
      <c r="F52" s="138"/>
      <c r="G52" s="124"/>
      <c r="H52" s="137"/>
      <c r="I52" s="136"/>
    </row>
    <row r="53" spans="1:9" ht="15">
      <c r="A53" s="124"/>
      <c r="B53" s="132"/>
      <c r="C53" s="131"/>
      <c r="D53" s="130" t="s">
        <v>1422</v>
      </c>
      <c r="E53" s="139" t="s">
        <v>1614</v>
      </c>
      <c r="F53" s="138"/>
      <c r="G53" s="124"/>
      <c r="H53" s="137"/>
      <c r="I53" s="136"/>
    </row>
    <row r="54" spans="1:9" ht="15" customHeight="1">
      <c r="A54" s="124"/>
      <c r="B54" s="132"/>
      <c r="C54" s="140"/>
      <c r="D54" s="141" t="s">
        <v>1600</v>
      </c>
      <c r="E54" s="133" t="s">
        <v>1601</v>
      </c>
      <c r="F54" s="138"/>
      <c r="G54" s="124"/>
      <c r="H54" s="137"/>
      <c r="I54" s="136"/>
    </row>
    <row r="55" spans="1:9" ht="15.75" customHeight="1">
      <c r="A55" s="124"/>
      <c r="B55" s="132"/>
      <c r="C55" s="140"/>
      <c r="D55" s="140"/>
      <c r="E55" s="139" t="s">
        <v>1674</v>
      </c>
      <c r="F55" s="138"/>
      <c r="G55" s="124"/>
      <c r="H55" s="137"/>
      <c r="I55" s="136"/>
    </row>
    <row r="56" spans="1:9" ht="35.1" customHeight="1">
      <c r="A56" s="124"/>
      <c r="B56" s="132"/>
      <c r="C56" s="430" t="s">
        <v>1718</v>
      </c>
      <c r="D56" s="430"/>
      <c r="E56" s="430"/>
      <c r="F56" s="128" t="s">
        <v>1645</v>
      </c>
      <c r="G56" s="124"/>
      <c r="H56" s="137"/>
      <c r="I56" s="136"/>
    </row>
    <row r="57" spans="1:9" ht="29.25" hidden="1" customHeight="1">
      <c r="A57" s="124"/>
      <c r="B57" s="132"/>
      <c r="C57" s="438" t="s">
        <v>1673</v>
      </c>
      <c r="D57" s="438"/>
      <c r="E57" s="438"/>
      <c r="F57" s="128"/>
      <c r="G57" s="124"/>
      <c r="H57" s="127"/>
    </row>
    <row r="58" spans="1:9" ht="66" hidden="1" customHeight="1">
      <c r="A58" s="124"/>
      <c r="B58" s="132"/>
      <c r="C58" s="432" t="s">
        <v>1793</v>
      </c>
      <c r="D58" s="432"/>
      <c r="E58" s="432"/>
      <c r="F58" s="128"/>
      <c r="G58" s="124"/>
      <c r="H58" s="127"/>
    </row>
    <row r="59" spans="1:9" ht="14.25" hidden="1" customHeight="1">
      <c r="A59" s="124"/>
      <c r="B59" s="132"/>
      <c r="C59" s="432" t="s">
        <v>1649</v>
      </c>
      <c r="D59" s="432"/>
      <c r="E59" s="432"/>
      <c r="F59" s="128"/>
      <c r="G59" s="124"/>
      <c r="H59" s="127"/>
    </row>
    <row r="60" spans="1:9" ht="29.25" hidden="1" customHeight="1">
      <c r="A60" s="124"/>
      <c r="B60" s="132"/>
      <c r="C60" s="432" t="s">
        <v>1648</v>
      </c>
      <c r="D60" s="432"/>
      <c r="E60" s="432"/>
      <c r="F60" s="128"/>
      <c r="G60" s="124"/>
      <c r="H60" s="127"/>
    </row>
    <row r="61" spans="1:9" ht="29.25" hidden="1" customHeight="1">
      <c r="A61" s="124"/>
      <c r="B61" s="132"/>
      <c r="C61" s="432" t="s">
        <v>1850</v>
      </c>
      <c r="D61" s="432"/>
      <c r="E61" s="432"/>
      <c r="F61" s="128"/>
      <c r="G61" s="124"/>
      <c r="H61" s="127"/>
    </row>
    <row r="62" spans="1:9" ht="29.25" hidden="1" customHeight="1">
      <c r="A62" s="124"/>
      <c r="B62" s="132"/>
      <c r="C62" s="432" t="s">
        <v>1854</v>
      </c>
      <c r="D62" s="432"/>
      <c r="E62" s="432"/>
      <c r="F62" s="128"/>
      <c r="G62" s="124"/>
      <c r="H62" s="127"/>
    </row>
    <row r="63" spans="1:9" ht="29.25" hidden="1" customHeight="1">
      <c r="A63" s="124"/>
      <c r="B63" s="132"/>
      <c r="C63" s="432" t="s">
        <v>1855</v>
      </c>
      <c r="D63" s="432"/>
      <c r="E63" s="432"/>
      <c r="F63" s="128"/>
      <c r="G63" s="124"/>
      <c r="H63" s="127"/>
    </row>
    <row r="64" spans="1:9" ht="16.5" hidden="1" customHeight="1">
      <c r="A64" s="124"/>
      <c r="B64" s="132"/>
      <c r="C64" s="432" t="s">
        <v>1856</v>
      </c>
      <c r="D64" s="432"/>
      <c r="E64" s="432"/>
      <c r="F64" s="128"/>
      <c r="G64" s="124"/>
      <c r="H64" s="127"/>
    </row>
    <row r="65" spans="1:10" ht="41.25" hidden="1" customHeight="1">
      <c r="A65" s="124"/>
      <c r="B65" s="132"/>
      <c r="C65" s="432" t="s">
        <v>1851</v>
      </c>
      <c r="D65" s="432"/>
      <c r="E65" s="432"/>
      <c r="F65" s="128"/>
      <c r="G65" s="124"/>
      <c r="H65" s="127"/>
    </row>
    <row r="66" spans="1:10" ht="39.75" hidden="1" customHeight="1">
      <c r="A66" s="124"/>
      <c r="B66" s="132"/>
      <c r="C66" s="432" t="s">
        <v>1849</v>
      </c>
      <c r="D66" s="432"/>
      <c r="E66" s="432"/>
      <c r="F66" s="128"/>
      <c r="G66" s="124"/>
      <c r="H66" s="127"/>
    </row>
    <row r="67" spans="1:10" ht="26.25" hidden="1" customHeight="1">
      <c r="A67" s="124"/>
      <c r="B67" s="132"/>
      <c r="C67" s="432" t="s">
        <v>1647</v>
      </c>
      <c r="D67" s="432"/>
      <c r="E67" s="432"/>
      <c r="F67" s="128"/>
      <c r="G67" s="124"/>
      <c r="H67" s="127"/>
    </row>
    <row r="68" spans="1:10" ht="26.25" hidden="1" customHeight="1">
      <c r="A68" s="124"/>
      <c r="B68" s="132"/>
      <c r="C68" s="440" t="s">
        <v>1853</v>
      </c>
      <c r="D68" s="440"/>
      <c r="E68" s="440"/>
      <c r="F68" s="128"/>
      <c r="G68" s="124"/>
      <c r="H68" s="127"/>
    </row>
    <row r="69" spans="1:10" ht="16.5" hidden="1" customHeight="1">
      <c r="A69" s="124"/>
      <c r="B69" s="132"/>
      <c r="C69" s="440" t="s">
        <v>1852</v>
      </c>
      <c r="D69" s="440"/>
      <c r="E69" s="440"/>
      <c r="F69" s="128"/>
      <c r="G69" s="124"/>
      <c r="H69" s="127"/>
    </row>
    <row r="70" spans="1:10" ht="12.75" hidden="1" customHeight="1">
      <c r="A70" s="124"/>
      <c r="B70" s="132"/>
      <c r="C70" s="437" t="s">
        <v>1646</v>
      </c>
      <c r="D70" s="437"/>
      <c r="E70" s="437"/>
      <c r="F70" s="135"/>
      <c r="G70" s="124"/>
      <c r="H70" s="127"/>
    </row>
    <row r="71" spans="1:10" ht="35.1" customHeight="1">
      <c r="A71" s="124"/>
      <c r="B71" s="132"/>
      <c r="C71" s="430" t="s">
        <v>1719</v>
      </c>
      <c r="D71" s="430"/>
      <c r="E71" s="430"/>
      <c r="F71" s="128" t="s">
        <v>1645</v>
      </c>
      <c r="G71" s="124"/>
      <c r="H71" s="127"/>
    </row>
    <row r="72" spans="1:10" ht="15" hidden="1">
      <c r="A72" s="124"/>
      <c r="B72" s="132"/>
      <c r="C72" s="131"/>
      <c r="D72" s="130" t="s">
        <v>1598</v>
      </c>
      <c r="E72" s="134" t="s">
        <v>1614</v>
      </c>
      <c r="F72" s="128"/>
      <c r="G72" s="124"/>
      <c r="H72" s="127"/>
    </row>
    <row r="73" spans="1:10" ht="15" hidden="1">
      <c r="A73" s="124"/>
      <c r="B73" s="132"/>
      <c r="C73" s="131"/>
      <c r="D73" s="130" t="s">
        <v>1644</v>
      </c>
      <c r="E73" s="134" t="s">
        <v>1614</v>
      </c>
      <c r="F73" s="128"/>
      <c r="G73" s="124"/>
      <c r="H73" s="127"/>
    </row>
    <row r="74" spans="1:10" ht="15" hidden="1">
      <c r="A74" s="124"/>
      <c r="B74" s="132"/>
      <c r="C74" s="131"/>
      <c r="D74" s="130" t="s">
        <v>1643</v>
      </c>
      <c r="E74" s="133" t="s">
        <v>1209</v>
      </c>
      <c r="F74" s="128"/>
      <c r="G74" s="124"/>
      <c r="H74" s="127"/>
    </row>
    <row r="75" spans="1:10" ht="15" hidden="1">
      <c r="A75" s="124"/>
      <c r="B75" s="132"/>
      <c r="C75" s="131"/>
      <c r="D75" s="130" t="s">
        <v>1642</v>
      </c>
      <c r="E75" s="133" t="s">
        <v>1221</v>
      </c>
      <c r="F75" s="128"/>
      <c r="G75" s="124"/>
      <c r="H75" s="127"/>
    </row>
    <row r="76" spans="1:10" ht="15" hidden="1">
      <c r="A76" s="124"/>
      <c r="B76" s="132"/>
      <c r="C76" s="131"/>
      <c r="D76" s="130" t="s">
        <v>1422</v>
      </c>
      <c r="E76" s="129" t="s">
        <v>1614</v>
      </c>
      <c r="F76" s="128"/>
      <c r="G76" s="124"/>
      <c r="H76" s="127"/>
    </row>
    <row r="77" spans="1:10" ht="35.1" customHeight="1">
      <c r="A77" s="124"/>
      <c r="B77" s="132"/>
      <c r="C77" s="430" t="s">
        <v>1794</v>
      </c>
      <c r="D77" s="430"/>
      <c r="E77" s="430"/>
      <c r="F77" s="128" t="s">
        <v>1645</v>
      </c>
      <c r="G77" s="124"/>
      <c r="H77" s="137"/>
      <c r="I77" s="136"/>
    </row>
    <row r="78" spans="1:10" ht="15" hidden="1" customHeight="1">
      <c r="A78" s="124"/>
      <c r="B78" s="132"/>
      <c r="C78" s="439" t="s">
        <v>1233</v>
      </c>
      <c r="D78" s="439"/>
      <c r="E78" s="439"/>
      <c r="F78" s="128"/>
      <c r="I78" s="124"/>
      <c r="J78" s="127"/>
    </row>
    <row r="79" spans="1:10" ht="15" hidden="1" customHeight="1">
      <c r="A79" s="124"/>
      <c r="B79" s="132"/>
      <c r="C79" s="433" t="s">
        <v>1234</v>
      </c>
      <c r="D79" s="433"/>
      <c r="E79" s="361" t="s">
        <v>1235</v>
      </c>
      <c r="F79" s="128"/>
      <c r="I79" s="124"/>
      <c r="J79" s="127"/>
    </row>
    <row r="80" spans="1:10" ht="15" thickBot="1">
      <c r="B80" s="126"/>
      <c r="C80" s="435"/>
      <c r="D80" s="435"/>
      <c r="E80" s="435"/>
      <c r="F80" s="125"/>
      <c r="G80" s="124"/>
    </row>
    <row r="81" spans="1:13" ht="15" thickTop="1">
      <c r="A81" s="124"/>
      <c r="B81" s="124"/>
      <c r="C81" s="124"/>
      <c r="D81" s="124"/>
      <c r="E81" s="124"/>
      <c r="F81" s="123"/>
    </row>
    <row r="86" spans="1:13" s="122" customFormat="1" ht="23.25">
      <c r="A86" s="121"/>
      <c r="B86" s="431"/>
      <c r="C86" s="431"/>
      <c r="D86" s="431"/>
      <c r="E86" s="431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C19:E19"/>
    <mergeCell ref="C20:D20"/>
    <mergeCell ref="D17:E17"/>
    <mergeCell ref="C13:E13"/>
    <mergeCell ref="C11:E11"/>
    <mergeCell ref="C12:E12"/>
    <mergeCell ref="D16:E16"/>
    <mergeCell ref="D14:E14"/>
    <mergeCell ref="D15:E15"/>
    <mergeCell ref="D18:E18"/>
    <mergeCell ref="C9:E9"/>
    <mergeCell ref="C10:E10"/>
    <mergeCell ref="B2:E2"/>
    <mergeCell ref="B4:E4"/>
    <mergeCell ref="C6:E6"/>
    <mergeCell ref="C7:E7"/>
    <mergeCell ref="C3:D3"/>
    <mergeCell ref="C8:E8"/>
    <mergeCell ref="D21:E21"/>
    <mergeCell ref="C27:E27"/>
    <mergeCell ref="D24:E24"/>
    <mergeCell ref="D22:E22"/>
    <mergeCell ref="D23:E23"/>
    <mergeCell ref="C30:E30"/>
    <mergeCell ref="C31:E31"/>
    <mergeCell ref="C28:E28"/>
    <mergeCell ref="D26:E26"/>
    <mergeCell ref="C29:E29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modServiceModul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Old00" enableFormatConditionsCalculation="0">
    <tabColor indexed="47"/>
  </sheetPr>
  <dimension ref="C1:BE72"/>
  <sheetViews>
    <sheetView showGridLines="0" workbookViewId="0"/>
  </sheetViews>
  <sheetFormatPr defaultRowHeight="11.2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>
      <c r="AV1" s="6" t="s">
        <v>1295</v>
      </c>
      <c r="AW1" s="6" t="s">
        <v>1296</v>
      </c>
      <c r="AX1" s="6" t="s">
        <v>1297</v>
      </c>
      <c r="AY1" s="6" t="s">
        <v>1298</v>
      </c>
      <c r="AZ1" s="6" t="s">
        <v>1299</v>
      </c>
      <c r="BA1" s="7" t="s">
        <v>1300</v>
      </c>
      <c r="BB1" s="6" t="s">
        <v>1301</v>
      </c>
      <c r="BC1" s="6" t="s">
        <v>1302</v>
      </c>
      <c r="BD1" s="6" t="s">
        <v>1303</v>
      </c>
      <c r="BE1" s="6" t="s">
        <v>1304</v>
      </c>
    </row>
    <row r="2" spans="3:57" ht="12.75" customHeight="1">
      <c r="AV2" s="7" t="s">
        <v>1305</v>
      </c>
      <c r="AW2" s="9" t="s">
        <v>1297</v>
      </c>
      <c r="AX2" s="7" t="s">
        <v>1426</v>
      </c>
      <c r="AY2" s="7" t="s">
        <v>1426</v>
      </c>
      <c r="AZ2" s="7" t="s">
        <v>1426</v>
      </c>
      <c r="BA2" s="7" t="s">
        <v>1426</v>
      </c>
      <c r="BB2" s="7" t="s">
        <v>1426</v>
      </c>
      <c r="BC2" s="7" t="s">
        <v>1426</v>
      </c>
      <c r="BD2" s="7" t="s">
        <v>1426</v>
      </c>
      <c r="BE2" s="7" t="s">
        <v>1426</v>
      </c>
    </row>
    <row r="3" spans="3:57" ht="12" customHeight="1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1306</v>
      </c>
      <c r="AW3" s="9" t="s">
        <v>1299</v>
      </c>
      <c r="AX3" s="7" t="s">
        <v>1307</v>
      </c>
      <c r="AY3" s="7" t="s">
        <v>1308</v>
      </c>
      <c r="AZ3" s="7" t="s">
        <v>1309</v>
      </c>
      <c r="BA3" s="7" t="s">
        <v>1310</v>
      </c>
      <c r="BB3" s="7" t="s">
        <v>1311</v>
      </c>
      <c r="BC3" s="7" t="s">
        <v>1312</v>
      </c>
      <c r="BD3" s="7" t="s">
        <v>1313</v>
      </c>
      <c r="BE3" s="7" t="s">
        <v>1314</v>
      </c>
    </row>
    <row r="4" spans="3:57">
      <c r="C4" s="13"/>
      <c r="D4" s="543" t="s">
        <v>1315</v>
      </c>
      <c r="E4" s="544"/>
      <c r="F4" s="544"/>
      <c r="G4" s="544"/>
      <c r="H4" s="544"/>
      <c r="I4" s="544"/>
      <c r="J4" s="544"/>
      <c r="K4" s="545"/>
      <c r="L4" s="14"/>
      <c r="AV4" s="7" t="s">
        <v>1316</v>
      </c>
      <c r="AW4" s="9" t="s">
        <v>1300</v>
      </c>
      <c r="AX4" s="7" t="s">
        <v>1317</v>
      </c>
      <c r="AY4" s="7" t="s">
        <v>1318</v>
      </c>
      <c r="AZ4" s="7" t="s">
        <v>1319</v>
      </c>
      <c r="BA4" s="7" t="s">
        <v>1320</v>
      </c>
      <c r="BB4" s="7" t="s">
        <v>1321</v>
      </c>
      <c r="BC4" s="7" t="s">
        <v>1322</v>
      </c>
      <c r="BD4" s="7" t="s">
        <v>1323</v>
      </c>
      <c r="BE4" s="7" t="s">
        <v>1324</v>
      </c>
    </row>
    <row r="5" spans="3:57" ht="12" thickBot="1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1325</v>
      </c>
      <c r="AW5" s="9" t="s">
        <v>1301</v>
      </c>
      <c r="AX5" s="7" t="s">
        <v>1326</v>
      </c>
      <c r="AY5" s="7" t="s">
        <v>1327</v>
      </c>
      <c r="AZ5" s="7" t="s">
        <v>1328</v>
      </c>
      <c r="BB5" s="7" t="s">
        <v>1329</v>
      </c>
      <c r="BC5" s="7" t="s">
        <v>1330</v>
      </c>
      <c r="BE5" s="7" t="s">
        <v>1331</v>
      </c>
    </row>
    <row r="6" spans="3:57">
      <c r="C6" s="13"/>
      <c r="D6" s="538" t="s">
        <v>1332</v>
      </c>
      <c r="E6" s="539"/>
      <c r="F6" s="539"/>
      <c r="G6" s="539"/>
      <c r="H6" s="539"/>
      <c r="I6" s="539"/>
      <c r="J6" s="539"/>
      <c r="K6" s="540"/>
      <c r="L6" s="14"/>
      <c r="AV6" s="7" t="s">
        <v>1333</v>
      </c>
      <c r="AW6" s="9" t="s">
        <v>1302</v>
      </c>
      <c r="AX6" s="7" t="s">
        <v>1334</v>
      </c>
      <c r="AY6" s="7" t="s">
        <v>1335</v>
      </c>
      <c r="BB6" s="7" t="s">
        <v>1336</v>
      </c>
    </row>
    <row r="7" spans="3:57">
      <c r="C7" s="13"/>
      <c r="D7" s="16" t="s">
        <v>1337</v>
      </c>
      <c r="E7" s="17" t="s">
        <v>1381</v>
      </c>
      <c r="F7" s="509"/>
      <c r="G7" s="509"/>
      <c r="H7" s="509"/>
      <c r="I7" s="509"/>
      <c r="J7" s="509"/>
      <c r="K7" s="510"/>
      <c r="L7" s="14"/>
      <c r="AV7" s="7" t="s">
        <v>1338</v>
      </c>
      <c r="AW7" s="9" t="s">
        <v>1303</v>
      </c>
      <c r="AX7" s="7" t="s">
        <v>1339</v>
      </c>
      <c r="AY7" s="7" t="s">
        <v>1340</v>
      </c>
    </row>
    <row r="8" spans="3:57" ht="29.25" customHeight="1">
      <c r="C8" s="13"/>
      <c r="D8" s="16" t="s">
        <v>1341</v>
      </c>
      <c r="E8" s="18" t="s">
        <v>1342</v>
      </c>
      <c r="F8" s="509"/>
      <c r="G8" s="509"/>
      <c r="H8" s="509"/>
      <c r="I8" s="509"/>
      <c r="J8" s="509"/>
      <c r="K8" s="510"/>
      <c r="L8" s="14"/>
      <c r="AV8" s="7" t="s">
        <v>1343</v>
      </c>
      <c r="AW8" s="9" t="s">
        <v>1298</v>
      </c>
      <c r="AX8" s="7" t="s">
        <v>1344</v>
      </c>
      <c r="AY8" s="7" t="s">
        <v>1345</v>
      </c>
    </row>
    <row r="9" spans="3:57" ht="29.25" customHeight="1">
      <c r="C9" s="13"/>
      <c r="D9" s="16" t="s">
        <v>1346</v>
      </c>
      <c r="E9" s="18" t="s">
        <v>1347</v>
      </c>
      <c r="F9" s="509"/>
      <c r="G9" s="509"/>
      <c r="H9" s="509"/>
      <c r="I9" s="509"/>
      <c r="J9" s="509"/>
      <c r="K9" s="510"/>
      <c r="L9" s="14"/>
      <c r="AV9" s="7" t="s">
        <v>1348</v>
      </c>
      <c r="AW9" s="9" t="s">
        <v>1304</v>
      </c>
      <c r="AX9" s="7" t="s">
        <v>1349</v>
      </c>
      <c r="AY9" s="7" t="s">
        <v>1350</v>
      </c>
    </row>
    <row r="10" spans="3:57">
      <c r="C10" s="13"/>
      <c r="D10" s="16" t="s">
        <v>1351</v>
      </c>
      <c r="E10" s="17" t="s">
        <v>1352</v>
      </c>
      <c r="F10" s="541"/>
      <c r="G10" s="541"/>
      <c r="H10" s="541"/>
      <c r="I10" s="541"/>
      <c r="J10" s="541"/>
      <c r="K10" s="542"/>
      <c r="L10" s="14"/>
      <c r="AX10" s="7" t="s">
        <v>1353</v>
      </c>
      <c r="AY10" s="7" t="s">
        <v>1354</v>
      </c>
    </row>
    <row r="11" spans="3:57">
      <c r="C11" s="13"/>
      <c r="D11" s="16" t="s">
        <v>1355</v>
      </c>
      <c r="E11" s="17" t="s">
        <v>1356</v>
      </c>
      <c r="F11" s="541"/>
      <c r="G11" s="541"/>
      <c r="H11" s="541"/>
      <c r="I11" s="541"/>
      <c r="J11" s="541"/>
      <c r="K11" s="542"/>
      <c r="L11" s="14"/>
      <c r="N11" s="19"/>
      <c r="AX11" s="7" t="s">
        <v>1357</v>
      </c>
      <c r="AY11" s="7" t="s">
        <v>1358</v>
      </c>
    </row>
    <row r="12" spans="3:57" ht="22.5">
      <c r="C12" s="13"/>
      <c r="D12" s="16" t="s">
        <v>1359</v>
      </c>
      <c r="E12" s="18" t="s">
        <v>1360</v>
      </c>
      <c r="F12" s="541"/>
      <c r="G12" s="541"/>
      <c r="H12" s="541"/>
      <c r="I12" s="541"/>
      <c r="J12" s="541"/>
      <c r="K12" s="542"/>
      <c r="L12" s="14"/>
      <c r="N12" s="19"/>
      <c r="AX12" s="7" t="s">
        <v>1361</v>
      </c>
      <c r="AY12" s="7" t="s">
        <v>1419</v>
      </c>
    </row>
    <row r="13" spans="3:57">
      <c r="C13" s="13"/>
      <c r="D13" s="16" t="s">
        <v>1420</v>
      </c>
      <c r="E13" s="17" t="s">
        <v>1421</v>
      </c>
      <c r="F13" s="541"/>
      <c r="G13" s="541"/>
      <c r="H13" s="541"/>
      <c r="I13" s="541"/>
      <c r="J13" s="541"/>
      <c r="K13" s="542"/>
      <c r="L13" s="14"/>
      <c r="N13" s="19"/>
      <c r="AY13" s="7" t="s">
        <v>1382</v>
      </c>
    </row>
    <row r="14" spans="3:57" ht="29.25" customHeight="1">
      <c r="C14" s="13"/>
      <c r="D14" s="16" t="s">
        <v>1383</v>
      </c>
      <c r="E14" s="17" t="s">
        <v>1384</v>
      </c>
      <c r="F14" s="541"/>
      <c r="G14" s="541"/>
      <c r="H14" s="541"/>
      <c r="I14" s="541"/>
      <c r="J14" s="541"/>
      <c r="K14" s="542"/>
      <c r="L14" s="14"/>
      <c r="N14" s="19"/>
      <c r="AY14" s="7" t="s">
        <v>1385</v>
      </c>
    </row>
    <row r="15" spans="3:57" ht="21.75" customHeight="1">
      <c r="C15" s="13"/>
      <c r="D15" s="16" t="s">
        <v>1386</v>
      </c>
      <c r="E15" s="17" t="s">
        <v>1387</v>
      </c>
      <c r="F15" s="38"/>
      <c r="G15" s="537" t="s">
        <v>1388</v>
      </c>
      <c r="H15" s="537"/>
      <c r="I15" s="537"/>
      <c r="J15" s="537"/>
      <c r="K15" s="3"/>
      <c r="L15" s="14"/>
      <c r="N15" s="19"/>
      <c r="AY15" s="7" t="s">
        <v>1389</v>
      </c>
    </row>
    <row r="16" spans="3:57" ht="12" thickBot="1">
      <c r="C16" s="13"/>
      <c r="D16" s="21" t="s">
        <v>1390</v>
      </c>
      <c r="E16" s="22" t="s">
        <v>1391</v>
      </c>
      <c r="F16" s="507"/>
      <c r="G16" s="507"/>
      <c r="H16" s="507"/>
      <c r="I16" s="507"/>
      <c r="J16" s="507"/>
      <c r="K16" s="508"/>
      <c r="L16" s="14"/>
      <c r="N16" s="19"/>
      <c r="AY16" s="7" t="s">
        <v>1392</v>
      </c>
    </row>
    <row r="17" spans="3:51" ht="12" thickBot="1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1393</v>
      </c>
    </row>
    <row r="18" spans="3:51">
      <c r="C18" s="13"/>
      <c r="D18" s="538" t="s">
        <v>1394</v>
      </c>
      <c r="E18" s="539"/>
      <c r="F18" s="539"/>
      <c r="G18" s="539"/>
      <c r="H18" s="539"/>
      <c r="I18" s="539"/>
      <c r="J18" s="539"/>
      <c r="K18" s="540"/>
      <c r="L18" s="14"/>
      <c r="N18" s="19"/>
    </row>
    <row r="19" spans="3:51">
      <c r="C19" s="13"/>
      <c r="D19" s="16" t="s">
        <v>1378</v>
      </c>
      <c r="E19" s="17" t="s">
        <v>1395</v>
      </c>
      <c r="F19" s="541"/>
      <c r="G19" s="541"/>
      <c r="H19" s="541"/>
      <c r="I19" s="541"/>
      <c r="J19" s="541"/>
      <c r="K19" s="542"/>
      <c r="L19" s="14"/>
      <c r="N19" s="19"/>
    </row>
    <row r="20" spans="3:51" ht="22.5">
      <c r="C20" s="13"/>
      <c r="D20" s="16" t="s">
        <v>1379</v>
      </c>
      <c r="E20" s="23" t="s">
        <v>1396</v>
      </c>
      <c r="F20" s="509"/>
      <c r="G20" s="509"/>
      <c r="H20" s="509"/>
      <c r="I20" s="509"/>
      <c r="J20" s="509"/>
      <c r="K20" s="510"/>
      <c r="L20" s="14"/>
      <c r="N20" s="19"/>
    </row>
    <row r="21" spans="3:51">
      <c r="C21" s="13"/>
      <c r="D21" s="16" t="s">
        <v>1380</v>
      </c>
      <c r="E21" s="23" t="s">
        <v>1397</v>
      </c>
      <c r="F21" s="509"/>
      <c r="G21" s="509"/>
      <c r="H21" s="509"/>
      <c r="I21" s="509"/>
      <c r="J21" s="509"/>
      <c r="K21" s="510"/>
      <c r="L21" s="14"/>
      <c r="N21" s="19"/>
    </row>
    <row r="22" spans="3:51" ht="22.5">
      <c r="C22" s="13"/>
      <c r="D22" s="16" t="s">
        <v>1398</v>
      </c>
      <c r="E22" s="23" t="s">
        <v>1399</v>
      </c>
      <c r="F22" s="509"/>
      <c r="G22" s="509"/>
      <c r="H22" s="509"/>
      <c r="I22" s="509"/>
      <c r="J22" s="509"/>
      <c r="K22" s="510"/>
      <c r="L22" s="14"/>
      <c r="N22" s="19"/>
    </row>
    <row r="23" spans="3:51" ht="22.5">
      <c r="C23" s="13"/>
      <c r="D23" s="16" t="s">
        <v>1400</v>
      </c>
      <c r="E23" s="23" t="s">
        <v>1401</v>
      </c>
      <c r="F23" s="509"/>
      <c r="G23" s="509"/>
      <c r="H23" s="509"/>
      <c r="I23" s="509"/>
      <c r="J23" s="509"/>
      <c r="K23" s="510"/>
      <c r="L23" s="14"/>
      <c r="N23" s="19"/>
    </row>
    <row r="24" spans="3:51" ht="23.25" thickBot="1">
      <c r="C24" s="13"/>
      <c r="D24" s="21" t="s">
        <v>1402</v>
      </c>
      <c r="E24" s="24" t="s">
        <v>1403</v>
      </c>
      <c r="F24" s="507"/>
      <c r="G24" s="507"/>
      <c r="H24" s="507"/>
      <c r="I24" s="507"/>
      <c r="J24" s="507"/>
      <c r="K24" s="508"/>
      <c r="L24" s="14"/>
      <c r="N24" s="19"/>
    </row>
    <row r="25" spans="3:51" ht="12" thickBot="1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>
      <c r="C26" s="13"/>
      <c r="D26" s="501" t="s">
        <v>1404</v>
      </c>
      <c r="E26" s="502"/>
      <c r="F26" s="502"/>
      <c r="G26" s="502"/>
      <c r="H26" s="502"/>
      <c r="I26" s="502"/>
      <c r="J26" s="502"/>
      <c r="K26" s="503"/>
      <c r="L26" s="14"/>
      <c r="N26" s="19"/>
    </row>
    <row r="27" spans="3:51">
      <c r="C27" s="13" t="s">
        <v>1405</v>
      </c>
      <c r="D27" s="16" t="s">
        <v>1293</v>
      </c>
      <c r="E27" s="23" t="s">
        <v>1406</v>
      </c>
      <c r="F27" s="509"/>
      <c r="G27" s="509"/>
      <c r="H27" s="509"/>
      <c r="I27" s="509"/>
      <c r="J27" s="509"/>
      <c r="K27" s="510"/>
      <c r="L27" s="14"/>
      <c r="N27" s="19"/>
    </row>
    <row r="28" spans="3:51" ht="12" thickBot="1">
      <c r="C28" s="13" t="s">
        <v>1407</v>
      </c>
      <c r="D28" s="498" t="s">
        <v>1408</v>
      </c>
      <c r="E28" s="499"/>
      <c r="F28" s="499"/>
      <c r="G28" s="499"/>
      <c r="H28" s="499"/>
      <c r="I28" s="499"/>
      <c r="J28" s="499"/>
      <c r="K28" s="500"/>
      <c r="L28" s="14"/>
      <c r="M28" s="25"/>
      <c r="N28" s="19"/>
    </row>
    <row r="29" spans="3:51" ht="12" thickBot="1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>
      <c r="C30" s="13"/>
      <c r="D30" s="501" t="s">
        <v>1409</v>
      </c>
      <c r="E30" s="502"/>
      <c r="F30" s="502"/>
      <c r="G30" s="502"/>
      <c r="H30" s="502"/>
      <c r="I30" s="502"/>
      <c r="J30" s="502"/>
      <c r="K30" s="503"/>
      <c r="L30" s="14"/>
      <c r="N30" s="19"/>
    </row>
    <row r="31" spans="3:51" ht="12" thickBot="1">
      <c r="C31" s="13"/>
      <c r="D31" s="26" t="s">
        <v>1294</v>
      </c>
      <c r="E31" s="27" t="s">
        <v>1410</v>
      </c>
      <c r="F31" s="533"/>
      <c r="G31" s="533"/>
      <c r="H31" s="533"/>
      <c r="I31" s="533"/>
      <c r="J31" s="533"/>
      <c r="K31" s="534"/>
      <c r="L31" s="14"/>
      <c r="N31" s="19"/>
    </row>
    <row r="32" spans="3:51" ht="22.5">
      <c r="C32" s="13"/>
      <c r="D32" s="28"/>
      <c r="E32" s="29" t="s">
        <v>1411</v>
      </c>
      <c r="F32" s="29" t="s">
        <v>1412</v>
      </c>
      <c r="G32" s="30" t="s">
        <v>1413</v>
      </c>
      <c r="H32" s="535" t="s">
        <v>1362</v>
      </c>
      <c r="I32" s="535"/>
      <c r="J32" s="535"/>
      <c r="K32" s="536"/>
      <c r="L32" s="14"/>
      <c r="N32" s="19"/>
    </row>
    <row r="33" spans="3:14">
      <c r="C33" s="13" t="s">
        <v>1405</v>
      </c>
      <c r="D33" s="16" t="s">
        <v>1363</v>
      </c>
      <c r="E33" s="23" t="s">
        <v>1364</v>
      </c>
      <c r="F33" s="39"/>
      <c r="G33" s="39"/>
      <c r="H33" s="509"/>
      <c r="I33" s="509"/>
      <c r="J33" s="509"/>
      <c r="K33" s="510"/>
      <c r="L33" s="14"/>
      <c r="N33" s="19"/>
    </row>
    <row r="34" spans="3:14" ht="12" thickBot="1">
      <c r="C34" s="13" t="s">
        <v>1407</v>
      </c>
      <c r="D34" s="498" t="s">
        <v>1365</v>
      </c>
      <c r="E34" s="499"/>
      <c r="F34" s="499"/>
      <c r="G34" s="499"/>
      <c r="H34" s="499"/>
      <c r="I34" s="499"/>
      <c r="J34" s="499"/>
      <c r="K34" s="500"/>
      <c r="L34" s="14"/>
      <c r="N34" s="19"/>
    </row>
    <row r="35" spans="3:14" ht="12" thickBot="1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>
      <c r="C36" s="13"/>
      <c r="D36" s="501" t="s">
        <v>1366</v>
      </c>
      <c r="E36" s="502"/>
      <c r="F36" s="502"/>
      <c r="G36" s="502"/>
      <c r="H36" s="502"/>
      <c r="I36" s="502"/>
      <c r="J36" s="502"/>
      <c r="K36" s="503"/>
      <c r="L36" s="14"/>
      <c r="N36" s="19"/>
    </row>
    <row r="37" spans="3:14" ht="24.75" customHeight="1">
      <c r="C37" s="13"/>
      <c r="D37" s="31"/>
      <c r="E37" s="20" t="s">
        <v>1367</v>
      </c>
      <c r="F37" s="20" t="s">
        <v>1368</v>
      </c>
      <c r="G37" s="20" t="s">
        <v>1369</v>
      </c>
      <c r="H37" s="20" t="s">
        <v>1370</v>
      </c>
      <c r="I37" s="524" t="s">
        <v>1371</v>
      </c>
      <c r="J37" s="525"/>
      <c r="K37" s="526"/>
      <c r="L37" s="14"/>
      <c r="N37" s="19"/>
    </row>
    <row r="38" spans="3:14">
      <c r="C38" s="13" t="s">
        <v>1405</v>
      </c>
      <c r="D38" s="16" t="s">
        <v>1372</v>
      </c>
      <c r="E38" s="39"/>
      <c r="F38" s="39"/>
      <c r="G38" s="39"/>
      <c r="H38" s="39"/>
      <c r="I38" s="527"/>
      <c r="J38" s="528"/>
      <c r="K38" s="529"/>
      <c r="L38" s="14"/>
    </row>
    <row r="39" spans="3:14">
      <c r="C39" s="1" t="s">
        <v>1443</v>
      </c>
      <c r="D39" s="16" t="s">
        <v>1444</v>
      </c>
      <c r="E39" s="39"/>
      <c r="F39" s="39"/>
      <c r="G39" s="39"/>
      <c r="H39" s="39"/>
      <c r="I39" s="527"/>
      <c r="J39" s="528"/>
      <c r="K39" s="529"/>
      <c r="L39" s="14"/>
    </row>
    <row r="40" spans="3:14">
      <c r="C40" s="1" t="s">
        <v>1443</v>
      </c>
      <c r="D40" s="16" t="s">
        <v>1445</v>
      </c>
      <c r="E40" s="39"/>
      <c r="F40" s="39"/>
      <c r="G40" s="39"/>
      <c r="H40" s="39"/>
      <c r="I40" s="527"/>
      <c r="J40" s="528"/>
      <c r="K40" s="529"/>
      <c r="L40" s="14"/>
    </row>
    <row r="41" spans="3:14">
      <c r="C41" s="1" t="s">
        <v>1443</v>
      </c>
      <c r="D41" s="16" t="s">
        <v>1446</v>
      </c>
      <c r="E41" s="39"/>
      <c r="F41" s="39"/>
      <c r="G41" s="39"/>
      <c r="H41" s="39"/>
      <c r="I41" s="527"/>
      <c r="J41" s="528"/>
      <c r="K41" s="529"/>
      <c r="L41" s="14"/>
    </row>
    <row r="42" spans="3:14">
      <c r="C42" s="1" t="s">
        <v>1443</v>
      </c>
      <c r="D42" s="16" t="s">
        <v>1447</v>
      </c>
      <c r="E42" s="39"/>
      <c r="F42" s="39"/>
      <c r="G42" s="39"/>
      <c r="H42" s="39"/>
      <c r="I42" s="527"/>
      <c r="J42" s="528"/>
      <c r="K42" s="529"/>
      <c r="L42" s="14"/>
    </row>
    <row r="43" spans="3:14">
      <c r="C43" s="1" t="s">
        <v>1443</v>
      </c>
      <c r="D43" s="16" t="s">
        <v>1448</v>
      </c>
      <c r="E43" s="39"/>
      <c r="F43" s="39"/>
      <c r="G43" s="39"/>
      <c r="H43" s="39"/>
      <c r="I43" s="527"/>
      <c r="J43" s="528"/>
      <c r="K43" s="529"/>
      <c r="L43" s="14"/>
    </row>
    <row r="44" spans="3:14">
      <c r="C44" s="1" t="s">
        <v>1443</v>
      </c>
      <c r="D44" s="16" t="s">
        <v>1449</v>
      </c>
      <c r="E44" s="39"/>
      <c r="F44" s="39"/>
      <c r="G44" s="39"/>
      <c r="H44" s="39"/>
      <c r="I44" s="527"/>
      <c r="J44" s="528"/>
      <c r="K44" s="529"/>
      <c r="L44" s="14"/>
    </row>
    <row r="45" spans="3:14">
      <c r="C45" s="1" t="s">
        <v>1443</v>
      </c>
      <c r="D45" s="16" t="s">
        <v>1450</v>
      </c>
      <c r="E45" s="39"/>
      <c r="F45" s="39"/>
      <c r="G45" s="39"/>
      <c r="H45" s="39"/>
      <c r="I45" s="527"/>
      <c r="J45" s="528"/>
      <c r="K45" s="529"/>
      <c r="L45" s="14"/>
    </row>
    <row r="46" spans="3:14">
      <c r="C46" s="1" t="s">
        <v>1443</v>
      </c>
      <c r="D46" s="16" t="s">
        <v>1451</v>
      </c>
      <c r="E46" s="39"/>
      <c r="F46" s="39"/>
      <c r="G46" s="39"/>
      <c r="H46" s="39"/>
      <c r="I46" s="527"/>
      <c r="J46" s="528"/>
      <c r="K46" s="529"/>
      <c r="L46" s="14"/>
    </row>
    <row r="47" spans="3:14">
      <c r="C47" s="1" t="s">
        <v>1443</v>
      </c>
      <c r="D47" s="16" t="s">
        <v>1452</v>
      </c>
      <c r="E47" s="39"/>
      <c r="F47" s="39"/>
      <c r="G47" s="39"/>
      <c r="H47" s="39"/>
      <c r="I47" s="527"/>
      <c r="J47" s="528"/>
      <c r="K47" s="529"/>
      <c r="L47" s="14"/>
    </row>
    <row r="48" spans="3:14">
      <c r="C48" s="1" t="s">
        <v>1443</v>
      </c>
      <c r="D48" s="16" t="s">
        <v>1453</v>
      </c>
      <c r="E48" s="39"/>
      <c r="F48" s="39"/>
      <c r="G48" s="39"/>
      <c r="H48" s="39"/>
      <c r="I48" s="527"/>
      <c r="J48" s="528"/>
      <c r="K48" s="529"/>
      <c r="L48" s="14"/>
    </row>
    <row r="49" spans="3:14">
      <c r="C49" s="1" t="s">
        <v>1443</v>
      </c>
      <c r="D49" s="16" t="s">
        <v>1454</v>
      </c>
      <c r="E49" s="39"/>
      <c r="F49" s="39"/>
      <c r="G49" s="39"/>
      <c r="H49" s="39"/>
      <c r="I49" s="527"/>
      <c r="J49" s="528"/>
      <c r="K49" s="529"/>
      <c r="L49" s="14"/>
    </row>
    <row r="50" spans="3:14">
      <c r="C50" s="1" t="s">
        <v>1443</v>
      </c>
      <c r="D50" s="16" t="s">
        <v>1455</v>
      </c>
      <c r="E50" s="39"/>
      <c r="F50" s="39"/>
      <c r="G50" s="39"/>
      <c r="H50" s="39"/>
      <c r="I50" s="527"/>
      <c r="J50" s="528"/>
      <c r="K50" s="529"/>
      <c r="L50" s="14"/>
    </row>
    <row r="51" spans="3:14">
      <c r="C51" s="1" t="s">
        <v>1443</v>
      </c>
      <c r="D51" s="16" t="s">
        <v>1456</v>
      </c>
      <c r="E51" s="39"/>
      <c r="F51" s="39"/>
      <c r="G51" s="39"/>
      <c r="H51" s="39"/>
      <c r="I51" s="527"/>
      <c r="J51" s="528"/>
      <c r="K51" s="529"/>
      <c r="L51" s="14"/>
    </row>
    <row r="52" spans="3:14">
      <c r="C52" s="1" t="s">
        <v>1443</v>
      </c>
      <c r="D52" s="16" t="s">
        <v>1457</v>
      </c>
      <c r="E52" s="39"/>
      <c r="F52" s="39"/>
      <c r="G52" s="39"/>
      <c r="H52" s="39"/>
      <c r="I52" s="527"/>
      <c r="J52" s="528"/>
      <c r="K52" s="529"/>
      <c r="L52" s="14"/>
    </row>
    <row r="53" spans="3:14">
      <c r="C53" s="1" t="s">
        <v>1443</v>
      </c>
      <c r="D53" s="16" t="s">
        <v>1462</v>
      </c>
      <c r="E53" s="39"/>
      <c r="F53" s="39"/>
      <c r="G53" s="39"/>
      <c r="H53" s="39"/>
      <c r="I53" s="527"/>
      <c r="J53" s="528"/>
      <c r="K53" s="529"/>
      <c r="L53" s="14"/>
    </row>
    <row r="54" spans="3:14">
      <c r="C54" s="1" t="s">
        <v>1443</v>
      </c>
      <c r="D54" s="16" t="s">
        <v>1463</v>
      </c>
      <c r="E54" s="39"/>
      <c r="F54" s="39"/>
      <c r="G54" s="39"/>
      <c r="H54" s="39"/>
      <c r="I54" s="527"/>
      <c r="J54" s="528"/>
      <c r="K54" s="529"/>
      <c r="L54" s="14"/>
    </row>
    <row r="55" spans="3:14" ht="12" thickBot="1">
      <c r="C55" s="13" t="s">
        <v>1407</v>
      </c>
      <c r="D55" s="498" t="s">
        <v>1373</v>
      </c>
      <c r="E55" s="499"/>
      <c r="F55" s="499"/>
      <c r="G55" s="499"/>
      <c r="H55" s="499"/>
      <c r="I55" s="499"/>
      <c r="J55" s="499"/>
      <c r="K55" s="500"/>
      <c r="L55" s="14"/>
      <c r="N55" s="19"/>
    </row>
    <row r="56" spans="3:14" ht="12" thickBot="1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>
      <c r="C57" s="13"/>
      <c r="D57" s="516" t="s">
        <v>1374</v>
      </c>
      <c r="E57" s="517"/>
      <c r="F57" s="517"/>
      <c r="G57" s="517"/>
      <c r="H57" s="517"/>
      <c r="I57" s="517"/>
      <c r="J57" s="517"/>
      <c r="K57" s="518"/>
      <c r="L57" s="14"/>
      <c r="N57" s="19"/>
    </row>
    <row r="58" spans="3:14" ht="22.5">
      <c r="C58" s="13"/>
      <c r="D58" s="16" t="s">
        <v>1375</v>
      </c>
      <c r="E58" s="23" t="s">
        <v>1376</v>
      </c>
      <c r="F58" s="521"/>
      <c r="G58" s="522"/>
      <c r="H58" s="522"/>
      <c r="I58" s="522"/>
      <c r="J58" s="522"/>
      <c r="K58" s="523"/>
      <c r="L58" s="14"/>
      <c r="N58" s="19"/>
    </row>
    <row r="59" spans="3:14">
      <c r="C59" s="13"/>
      <c r="D59" s="16" t="s">
        <v>1377</v>
      </c>
      <c r="E59" s="23" t="s">
        <v>1291</v>
      </c>
      <c r="F59" s="504"/>
      <c r="G59" s="505"/>
      <c r="H59" s="505"/>
      <c r="I59" s="505"/>
      <c r="J59" s="505"/>
      <c r="K59" s="506"/>
      <c r="L59" s="14"/>
      <c r="N59" s="19"/>
    </row>
    <row r="60" spans="3:14" ht="23.25" thickBot="1">
      <c r="C60" s="13"/>
      <c r="D60" s="21" t="s">
        <v>1292</v>
      </c>
      <c r="E60" s="24" t="s">
        <v>1428</v>
      </c>
      <c r="F60" s="530"/>
      <c r="G60" s="531"/>
      <c r="H60" s="531"/>
      <c r="I60" s="531"/>
      <c r="J60" s="531"/>
      <c r="K60" s="532"/>
      <c r="L60" s="14"/>
      <c r="N60" s="19"/>
    </row>
    <row r="61" spans="3:14" ht="12" thickBot="1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>
      <c r="C62" s="13"/>
      <c r="D62" s="501" t="s">
        <v>1429</v>
      </c>
      <c r="E62" s="502"/>
      <c r="F62" s="502"/>
      <c r="G62" s="502"/>
      <c r="H62" s="502"/>
      <c r="I62" s="502"/>
      <c r="J62" s="502"/>
      <c r="K62" s="503"/>
      <c r="L62" s="14"/>
      <c r="N62" s="19"/>
    </row>
    <row r="63" spans="3:14">
      <c r="C63" s="13"/>
      <c r="D63" s="16"/>
      <c r="E63" s="32" t="s">
        <v>1430</v>
      </c>
      <c r="F63" s="519" t="s">
        <v>1431</v>
      </c>
      <c r="G63" s="519"/>
      <c r="H63" s="519"/>
      <c r="I63" s="519"/>
      <c r="J63" s="519"/>
      <c r="K63" s="520"/>
      <c r="L63" s="14"/>
      <c r="N63" s="19"/>
    </row>
    <row r="64" spans="3:14">
      <c r="C64" s="13" t="s">
        <v>1405</v>
      </c>
      <c r="D64" s="16" t="s">
        <v>1432</v>
      </c>
      <c r="E64" s="37"/>
      <c r="F64" s="504"/>
      <c r="G64" s="505"/>
      <c r="H64" s="505"/>
      <c r="I64" s="505"/>
      <c r="J64" s="505"/>
      <c r="K64" s="506"/>
      <c r="L64" s="14"/>
      <c r="N64" s="19"/>
    </row>
    <row r="65" spans="3:14" ht="12" thickBot="1">
      <c r="C65" s="13" t="s">
        <v>1407</v>
      </c>
      <c r="D65" s="498" t="s">
        <v>1433</v>
      </c>
      <c r="E65" s="499"/>
      <c r="F65" s="499"/>
      <c r="G65" s="499"/>
      <c r="H65" s="499"/>
      <c r="I65" s="499"/>
      <c r="J65" s="499"/>
      <c r="K65" s="500"/>
      <c r="L65" s="14"/>
      <c r="N65" s="19"/>
    </row>
    <row r="66" spans="3:14" ht="12" thickBot="1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>
      <c r="C67" s="13"/>
      <c r="D67" s="516" t="s">
        <v>1434</v>
      </c>
      <c r="E67" s="517"/>
      <c r="F67" s="517"/>
      <c r="G67" s="517"/>
      <c r="H67" s="517"/>
      <c r="I67" s="517"/>
      <c r="J67" s="517"/>
      <c r="K67" s="518"/>
      <c r="L67" s="14"/>
      <c r="N67" s="19"/>
    </row>
    <row r="68" spans="3:14" ht="52.5" customHeight="1">
      <c r="C68" s="13"/>
      <c r="D68" s="16" t="s">
        <v>1435</v>
      </c>
      <c r="E68" s="23" t="s">
        <v>1436</v>
      </c>
      <c r="F68" s="514"/>
      <c r="G68" s="514"/>
      <c r="H68" s="514"/>
      <c r="I68" s="514"/>
      <c r="J68" s="514"/>
      <c r="K68" s="515"/>
      <c r="L68" s="14"/>
      <c r="N68" s="19"/>
    </row>
    <row r="69" spans="3:14">
      <c r="C69" s="13"/>
      <c r="D69" s="16" t="s">
        <v>1437</v>
      </c>
      <c r="E69" s="23" t="s">
        <v>1438</v>
      </c>
      <c r="F69" s="511"/>
      <c r="G69" s="512"/>
      <c r="H69" s="512"/>
      <c r="I69" s="512"/>
      <c r="J69" s="512"/>
      <c r="K69" s="513"/>
      <c r="L69" s="14"/>
      <c r="N69" s="19"/>
    </row>
    <row r="70" spans="3:14">
      <c r="C70" s="13"/>
      <c r="D70" s="16" t="s">
        <v>1439</v>
      </c>
      <c r="E70" s="23" t="s">
        <v>1440</v>
      </c>
      <c r="F70" s="509"/>
      <c r="G70" s="509"/>
      <c r="H70" s="509"/>
      <c r="I70" s="509"/>
      <c r="J70" s="509"/>
      <c r="K70" s="510"/>
      <c r="L70" s="14"/>
      <c r="N70" s="19"/>
    </row>
    <row r="71" spans="3:14" ht="23.25" thickBot="1">
      <c r="C71" s="13"/>
      <c r="D71" s="21" t="s">
        <v>1441</v>
      </c>
      <c r="E71" s="24" t="s">
        <v>1442</v>
      </c>
      <c r="F71" s="507"/>
      <c r="G71" s="507"/>
      <c r="H71" s="507"/>
      <c r="I71" s="507"/>
      <c r="J71" s="507"/>
      <c r="K71" s="508"/>
      <c r="L71" s="14"/>
    </row>
    <row r="72" spans="3:14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TEHSH_reestr_filter">
    <tabColor indexed="47"/>
  </sheetPr>
  <dimension ref="A1:H62"/>
  <sheetViews>
    <sheetView showGridLines="0" workbookViewId="0"/>
  </sheetViews>
  <sheetFormatPr defaultRowHeight="11.25"/>
  <cols>
    <col min="1" max="16384" width="9.140625" style="43"/>
  </cols>
  <sheetData>
    <row r="1" spans="1:8">
      <c r="A1" s="43" t="s">
        <v>1686</v>
      </c>
      <c r="B1" s="43" t="s">
        <v>1414</v>
      </c>
      <c r="C1" s="43" t="s">
        <v>1415</v>
      </c>
      <c r="D1" s="43" t="s">
        <v>1258</v>
      </c>
      <c r="E1" s="43" t="s">
        <v>1416</v>
      </c>
      <c r="F1" s="43" t="s">
        <v>1417</v>
      </c>
      <c r="G1" s="43" t="s">
        <v>1418</v>
      </c>
      <c r="H1" s="43" t="s">
        <v>1259</v>
      </c>
    </row>
    <row r="2" spans="1:8">
      <c r="A2" s="43">
        <v>1</v>
      </c>
      <c r="B2" s="43" t="s">
        <v>91</v>
      </c>
      <c r="C2" s="43" t="s">
        <v>91</v>
      </c>
      <c r="D2" s="43" t="s">
        <v>92</v>
      </c>
      <c r="E2" s="43" t="s">
        <v>93</v>
      </c>
      <c r="F2" s="43" t="s">
        <v>94</v>
      </c>
      <c r="G2" s="43" t="s">
        <v>95</v>
      </c>
      <c r="H2" s="43" t="s">
        <v>1567</v>
      </c>
    </row>
    <row r="3" spans="1:8">
      <c r="A3" s="43">
        <v>2</v>
      </c>
      <c r="B3" s="43" t="s">
        <v>91</v>
      </c>
      <c r="C3" s="43" t="s">
        <v>96</v>
      </c>
      <c r="D3" s="43" t="s">
        <v>92</v>
      </c>
      <c r="E3" s="43" t="s">
        <v>93</v>
      </c>
      <c r="F3" s="43" t="s">
        <v>94</v>
      </c>
      <c r="G3" s="43" t="s">
        <v>95</v>
      </c>
      <c r="H3" s="43" t="s">
        <v>1567</v>
      </c>
    </row>
    <row r="4" spans="1:8">
      <c r="A4" s="43">
        <v>3</v>
      </c>
      <c r="B4" s="43" t="s">
        <v>160</v>
      </c>
      <c r="C4" s="43" t="s">
        <v>162</v>
      </c>
      <c r="D4" s="43" t="s">
        <v>163</v>
      </c>
      <c r="E4" s="43" t="s">
        <v>93</v>
      </c>
      <c r="F4" s="43" t="s">
        <v>94</v>
      </c>
      <c r="G4" s="43" t="s">
        <v>95</v>
      </c>
      <c r="H4" s="43" t="s">
        <v>1567</v>
      </c>
    </row>
    <row r="5" spans="1:8">
      <c r="A5" s="43">
        <v>4</v>
      </c>
      <c r="B5" s="43" t="s">
        <v>160</v>
      </c>
      <c r="C5" s="43" t="s">
        <v>164</v>
      </c>
      <c r="D5" s="43" t="s">
        <v>165</v>
      </c>
      <c r="E5" s="43" t="s">
        <v>93</v>
      </c>
      <c r="F5" s="43" t="s">
        <v>94</v>
      </c>
      <c r="G5" s="43" t="s">
        <v>95</v>
      </c>
      <c r="H5" s="43" t="s">
        <v>1567</v>
      </c>
    </row>
    <row r="6" spans="1:8">
      <c r="A6" s="43">
        <v>5</v>
      </c>
      <c r="B6" s="43" t="s">
        <v>160</v>
      </c>
      <c r="C6" s="43" t="s">
        <v>166</v>
      </c>
      <c r="D6" s="43" t="s">
        <v>167</v>
      </c>
      <c r="E6" s="43" t="s">
        <v>93</v>
      </c>
      <c r="F6" s="43" t="s">
        <v>94</v>
      </c>
      <c r="G6" s="43" t="s">
        <v>95</v>
      </c>
      <c r="H6" s="43" t="s">
        <v>1567</v>
      </c>
    </row>
    <row r="7" spans="1:8">
      <c r="A7" s="43">
        <v>6</v>
      </c>
      <c r="B7" s="43" t="s">
        <v>160</v>
      </c>
      <c r="C7" s="43" t="s">
        <v>168</v>
      </c>
      <c r="D7" s="43" t="s">
        <v>169</v>
      </c>
      <c r="E7" s="43" t="s">
        <v>93</v>
      </c>
      <c r="F7" s="43" t="s">
        <v>94</v>
      </c>
      <c r="G7" s="43" t="s">
        <v>95</v>
      </c>
      <c r="H7" s="43" t="s">
        <v>1567</v>
      </c>
    </row>
    <row r="8" spans="1:8">
      <c r="A8" s="43">
        <v>7</v>
      </c>
      <c r="B8" s="43" t="s">
        <v>160</v>
      </c>
      <c r="C8" s="43" t="s">
        <v>173</v>
      </c>
      <c r="D8" s="43" t="s">
        <v>174</v>
      </c>
      <c r="E8" s="43" t="s">
        <v>93</v>
      </c>
      <c r="F8" s="43" t="s">
        <v>94</v>
      </c>
      <c r="G8" s="43" t="s">
        <v>95</v>
      </c>
      <c r="H8" s="43" t="s">
        <v>1567</v>
      </c>
    </row>
    <row r="9" spans="1:8">
      <c r="A9" s="43">
        <v>8</v>
      </c>
      <c r="B9" s="43" t="s">
        <v>160</v>
      </c>
      <c r="C9" s="43" t="s">
        <v>175</v>
      </c>
      <c r="D9" s="43" t="s">
        <v>176</v>
      </c>
      <c r="E9" s="43" t="s">
        <v>93</v>
      </c>
      <c r="F9" s="43" t="s">
        <v>94</v>
      </c>
      <c r="G9" s="43" t="s">
        <v>95</v>
      </c>
      <c r="H9" s="43" t="s">
        <v>1567</v>
      </c>
    </row>
    <row r="10" spans="1:8">
      <c r="A10" s="43">
        <v>9</v>
      </c>
      <c r="B10" s="43" t="s">
        <v>160</v>
      </c>
      <c r="C10" s="43" t="s">
        <v>177</v>
      </c>
      <c r="D10" s="43" t="s">
        <v>178</v>
      </c>
      <c r="E10" s="43" t="s">
        <v>93</v>
      </c>
      <c r="F10" s="43" t="s">
        <v>94</v>
      </c>
      <c r="G10" s="43" t="s">
        <v>95</v>
      </c>
      <c r="H10" s="43" t="s">
        <v>1567</v>
      </c>
    </row>
    <row r="11" spans="1:8">
      <c r="A11" s="43">
        <v>10</v>
      </c>
      <c r="B11" s="43" t="s">
        <v>160</v>
      </c>
      <c r="C11" s="43" t="s">
        <v>160</v>
      </c>
      <c r="D11" s="43" t="s">
        <v>161</v>
      </c>
      <c r="E11" s="43" t="s">
        <v>93</v>
      </c>
      <c r="F11" s="43" t="s">
        <v>94</v>
      </c>
      <c r="G11" s="43" t="s">
        <v>95</v>
      </c>
      <c r="H11" s="43" t="s">
        <v>1567</v>
      </c>
    </row>
    <row r="12" spans="1:8">
      <c r="A12" s="43">
        <v>11</v>
      </c>
      <c r="B12" s="43" t="s">
        <v>160</v>
      </c>
      <c r="C12" s="43" t="s">
        <v>179</v>
      </c>
      <c r="D12" s="43" t="s">
        <v>180</v>
      </c>
      <c r="E12" s="43" t="s">
        <v>93</v>
      </c>
      <c r="F12" s="43" t="s">
        <v>94</v>
      </c>
      <c r="G12" s="43" t="s">
        <v>95</v>
      </c>
      <c r="H12" s="43" t="s">
        <v>1567</v>
      </c>
    </row>
    <row r="13" spans="1:8">
      <c r="A13" s="43">
        <v>12</v>
      </c>
      <c r="B13" s="43" t="s">
        <v>160</v>
      </c>
      <c r="C13" s="43" t="s">
        <v>181</v>
      </c>
      <c r="D13" s="43" t="s">
        <v>182</v>
      </c>
      <c r="E13" s="43" t="s">
        <v>93</v>
      </c>
      <c r="F13" s="43" t="s">
        <v>94</v>
      </c>
      <c r="G13" s="43" t="s">
        <v>95</v>
      </c>
      <c r="H13" s="43" t="s">
        <v>1567</v>
      </c>
    </row>
    <row r="14" spans="1:8">
      <c r="A14" s="43">
        <v>13</v>
      </c>
      <c r="B14" s="43" t="s">
        <v>160</v>
      </c>
      <c r="C14" s="43" t="s">
        <v>183</v>
      </c>
      <c r="D14" s="43" t="s">
        <v>184</v>
      </c>
      <c r="E14" s="43" t="s">
        <v>93</v>
      </c>
      <c r="F14" s="43" t="s">
        <v>94</v>
      </c>
      <c r="G14" s="43" t="s">
        <v>95</v>
      </c>
      <c r="H14" s="43" t="s">
        <v>1567</v>
      </c>
    </row>
    <row r="15" spans="1:8">
      <c r="A15" s="43">
        <v>14</v>
      </c>
      <c r="B15" s="43" t="s">
        <v>160</v>
      </c>
      <c r="C15" s="43" t="s">
        <v>185</v>
      </c>
      <c r="D15" s="43" t="s">
        <v>186</v>
      </c>
      <c r="E15" s="43" t="s">
        <v>93</v>
      </c>
      <c r="F15" s="43" t="s">
        <v>94</v>
      </c>
      <c r="G15" s="43" t="s">
        <v>95</v>
      </c>
      <c r="H15" s="43" t="s">
        <v>1567</v>
      </c>
    </row>
    <row r="16" spans="1:8">
      <c r="A16" s="43">
        <v>15</v>
      </c>
      <c r="B16" s="43" t="s">
        <v>160</v>
      </c>
      <c r="C16" s="43" t="s">
        <v>187</v>
      </c>
      <c r="D16" s="43" t="s">
        <v>188</v>
      </c>
      <c r="E16" s="43" t="s">
        <v>93</v>
      </c>
      <c r="F16" s="43" t="s">
        <v>94</v>
      </c>
      <c r="G16" s="43" t="s">
        <v>95</v>
      </c>
      <c r="H16" s="43" t="s">
        <v>1567</v>
      </c>
    </row>
    <row r="17" spans="1:8">
      <c r="A17" s="43">
        <v>16</v>
      </c>
      <c r="B17" s="43" t="s">
        <v>216</v>
      </c>
      <c r="C17" s="43" t="s">
        <v>218</v>
      </c>
      <c r="D17" s="43" t="s">
        <v>219</v>
      </c>
      <c r="E17" s="43" t="s">
        <v>93</v>
      </c>
      <c r="F17" s="43" t="s">
        <v>94</v>
      </c>
      <c r="G17" s="43" t="s">
        <v>95</v>
      </c>
      <c r="H17" s="43" t="s">
        <v>1567</v>
      </c>
    </row>
    <row r="18" spans="1:8">
      <c r="A18" s="43">
        <v>17</v>
      </c>
      <c r="B18" s="43" t="s">
        <v>216</v>
      </c>
      <c r="C18" s="43" t="s">
        <v>220</v>
      </c>
      <c r="D18" s="43" t="s">
        <v>221</v>
      </c>
      <c r="E18" s="43" t="s">
        <v>93</v>
      </c>
      <c r="F18" s="43" t="s">
        <v>94</v>
      </c>
      <c r="G18" s="43" t="s">
        <v>95</v>
      </c>
      <c r="H18" s="43" t="s">
        <v>1567</v>
      </c>
    </row>
    <row r="19" spans="1:8">
      <c r="A19" s="43">
        <v>18</v>
      </c>
      <c r="B19" s="43" t="s">
        <v>216</v>
      </c>
      <c r="C19" s="43" t="s">
        <v>222</v>
      </c>
      <c r="D19" s="43" t="s">
        <v>223</v>
      </c>
      <c r="E19" s="43" t="s">
        <v>93</v>
      </c>
      <c r="F19" s="43" t="s">
        <v>94</v>
      </c>
      <c r="G19" s="43" t="s">
        <v>95</v>
      </c>
      <c r="H19" s="43" t="s">
        <v>1567</v>
      </c>
    </row>
    <row r="20" spans="1:8">
      <c r="A20" s="43">
        <v>19</v>
      </c>
      <c r="B20" s="43" t="s">
        <v>216</v>
      </c>
      <c r="C20" s="43" t="s">
        <v>224</v>
      </c>
      <c r="D20" s="43" t="s">
        <v>225</v>
      </c>
      <c r="E20" s="43" t="s">
        <v>93</v>
      </c>
      <c r="F20" s="43" t="s">
        <v>94</v>
      </c>
      <c r="G20" s="43" t="s">
        <v>95</v>
      </c>
      <c r="H20" s="43" t="s">
        <v>1567</v>
      </c>
    </row>
    <row r="21" spans="1:8">
      <c r="A21" s="43">
        <v>20</v>
      </c>
      <c r="B21" s="43" t="s">
        <v>216</v>
      </c>
      <c r="C21" s="43" t="s">
        <v>226</v>
      </c>
      <c r="D21" s="43" t="s">
        <v>227</v>
      </c>
      <c r="E21" s="43" t="s">
        <v>93</v>
      </c>
      <c r="F21" s="43" t="s">
        <v>94</v>
      </c>
      <c r="G21" s="43" t="s">
        <v>95</v>
      </c>
      <c r="H21" s="43" t="s">
        <v>1567</v>
      </c>
    </row>
    <row r="22" spans="1:8">
      <c r="A22" s="43">
        <v>21</v>
      </c>
      <c r="B22" s="43" t="s">
        <v>216</v>
      </c>
      <c r="C22" s="43" t="s">
        <v>228</v>
      </c>
      <c r="D22" s="43" t="s">
        <v>229</v>
      </c>
      <c r="E22" s="43" t="s">
        <v>93</v>
      </c>
      <c r="F22" s="43" t="s">
        <v>94</v>
      </c>
      <c r="G22" s="43" t="s">
        <v>95</v>
      </c>
      <c r="H22" s="43" t="s">
        <v>1567</v>
      </c>
    </row>
    <row r="23" spans="1:8">
      <c r="A23" s="43">
        <v>22</v>
      </c>
      <c r="B23" s="43" t="s">
        <v>216</v>
      </c>
      <c r="C23" s="43" t="s">
        <v>216</v>
      </c>
      <c r="D23" s="43" t="s">
        <v>217</v>
      </c>
      <c r="E23" s="43" t="s">
        <v>93</v>
      </c>
      <c r="F23" s="43" t="s">
        <v>94</v>
      </c>
      <c r="G23" s="43" t="s">
        <v>95</v>
      </c>
      <c r="H23" s="43" t="s">
        <v>1567</v>
      </c>
    </row>
    <row r="24" spans="1:8">
      <c r="A24" s="43">
        <v>23</v>
      </c>
      <c r="B24" s="43" t="s">
        <v>216</v>
      </c>
      <c r="C24" s="43" t="s">
        <v>230</v>
      </c>
      <c r="D24" s="43" t="s">
        <v>231</v>
      </c>
      <c r="E24" s="43" t="s">
        <v>93</v>
      </c>
      <c r="F24" s="43" t="s">
        <v>94</v>
      </c>
      <c r="G24" s="43" t="s">
        <v>95</v>
      </c>
      <c r="H24" s="43" t="s">
        <v>1567</v>
      </c>
    </row>
    <row r="25" spans="1:8">
      <c r="A25" s="43">
        <v>24</v>
      </c>
      <c r="B25" s="43" t="s">
        <v>216</v>
      </c>
      <c r="C25" s="43" t="s">
        <v>235</v>
      </c>
      <c r="D25" s="43" t="s">
        <v>236</v>
      </c>
      <c r="E25" s="43" t="s">
        <v>93</v>
      </c>
      <c r="F25" s="43" t="s">
        <v>94</v>
      </c>
      <c r="G25" s="43" t="s">
        <v>95</v>
      </c>
      <c r="H25" s="43" t="s">
        <v>1567</v>
      </c>
    </row>
    <row r="26" spans="1:8">
      <c r="A26" s="43">
        <v>25</v>
      </c>
      <c r="B26" s="43" t="s">
        <v>216</v>
      </c>
      <c r="C26" s="43" t="s">
        <v>237</v>
      </c>
      <c r="D26" s="43" t="s">
        <v>238</v>
      </c>
      <c r="E26" s="43" t="s">
        <v>93</v>
      </c>
      <c r="F26" s="43" t="s">
        <v>94</v>
      </c>
      <c r="G26" s="43" t="s">
        <v>95</v>
      </c>
      <c r="H26" s="43" t="s">
        <v>1567</v>
      </c>
    </row>
    <row r="27" spans="1:8">
      <c r="A27" s="43">
        <v>26</v>
      </c>
      <c r="B27" s="43" t="s">
        <v>216</v>
      </c>
      <c r="C27" s="43" t="s">
        <v>239</v>
      </c>
      <c r="D27" s="43" t="s">
        <v>240</v>
      </c>
      <c r="E27" s="43" t="s">
        <v>93</v>
      </c>
      <c r="F27" s="43" t="s">
        <v>94</v>
      </c>
      <c r="G27" s="43" t="s">
        <v>95</v>
      </c>
      <c r="H27" s="43" t="s">
        <v>1567</v>
      </c>
    </row>
    <row r="28" spans="1:8">
      <c r="A28" s="43">
        <v>27</v>
      </c>
      <c r="B28" s="43" t="s">
        <v>216</v>
      </c>
      <c r="C28" s="43" t="s">
        <v>241</v>
      </c>
      <c r="D28" s="43" t="s">
        <v>242</v>
      </c>
      <c r="E28" s="43" t="s">
        <v>93</v>
      </c>
      <c r="F28" s="43" t="s">
        <v>94</v>
      </c>
      <c r="G28" s="43" t="s">
        <v>95</v>
      </c>
      <c r="H28" s="43" t="s">
        <v>1567</v>
      </c>
    </row>
    <row r="29" spans="1:8">
      <c r="A29" s="43">
        <v>28</v>
      </c>
      <c r="B29" s="43" t="s">
        <v>216</v>
      </c>
      <c r="C29" s="43" t="s">
        <v>243</v>
      </c>
      <c r="D29" s="43" t="s">
        <v>244</v>
      </c>
      <c r="E29" s="43" t="s">
        <v>93</v>
      </c>
      <c r="F29" s="43" t="s">
        <v>94</v>
      </c>
      <c r="G29" s="43" t="s">
        <v>95</v>
      </c>
      <c r="H29" s="43" t="s">
        <v>1567</v>
      </c>
    </row>
    <row r="30" spans="1:8">
      <c r="A30" s="43">
        <v>29</v>
      </c>
      <c r="B30" s="43" t="s">
        <v>216</v>
      </c>
      <c r="C30" s="43" t="s">
        <v>245</v>
      </c>
      <c r="D30" s="43" t="s">
        <v>246</v>
      </c>
      <c r="E30" s="43" t="s">
        <v>93</v>
      </c>
      <c r="F30" s="43" t="s">
        <v>94</v>
      </c>
      <c r="G30" s="43" t="s">
        <v>95</v>
      </c>
      <c r="H30" s="43" t="s">
        <v>1567</v>
      </c>
    </row>
    <row r="31" spans="1:8">
      <c r="A31" s="43">
        <v>30</v>
      </c>
      <c r="B31" s="43" t="s">
        <v>247</v>
      </c>
      <c r="C31" s="43" t="s">
        <v>249</v>
      </c>
      <c r="D31" s="43" t="s">
        <v>250</v>
      </c>
      <c r="E31" s="43" t="s">
        <v>93</v>
      </c>
      <c r="F31" s="43" t="s">
        <v>94</v>
      </c>
      <c r="G31" s="43" t="s">
        <v>95</v>
      </c>
      <c r="H31" s="43" t="s">
        <v>1567</v>
      </c>
    </row>
    <row r="32" spans="1:8">
      <c r="A32" s="43">
        <v>31</v>
      </c>
      <c r="B32" s="43" t="s">
        <v>247</v>
      </c>
      <c r="C32" s="43" t="s">
        <v>251</v>
      </c>
      <c r="D32" s="43" t="s">
        <v>252</v>
      </c>
      <c r="E32" s="43" t="s">
        <v>93</v>
      </c>
      <c r="F32" s="43" t="s">
        <v>94</v>
      </c>
      <c r="G32" s="43" t="s">
        <v>95</v>
      </c>
      <c r="H32" s="43" t="s">
        <v>1567</v>
      </c>
    </row>
    <row r="33" spans="1:8">
      <c r="A33" s="43">
        <v>32</v>
      </c>
      <c r="B33" s="43" t="s">
        <v>247</v>
      </c>
      <c r="C33" s="43" t="s">
        <v>253</v>
      </c>
      <c r="D33" s="43" t="s">
        <v>254</v>
      </c>
      <c r="E33" s="43" t="s">
        <v>93</v>
      </c>
      <c r="F33" s="43" t="s">
        <v>94</v>
      </c>
      <c r="G33" s="43" t="s">
        <v>95</v>
      </c>
      <c r="H33" s="43" t="s">
        <v>1567</v>
      </c>
    </row>
    <row r="34" spans="1:8">
      <c r="A34" s="43">
        <v>33</v>
      </c>
      <c r="B34" s="43" t="s">
        <v>247</v>
      </c>
      <c r="C34" s="43" t="s">
        <v>255</v>
      </c>
      <c r="D34" s="43" t="s">
        <v>256</v>
      </c>
      <c r="E34" s="43" t="s">
        <v>93</v>
      </c>
      <c r="F34" s="43" t="s">
        <v>94</v>
      </c>
      <c r="G34" s="43" t="s">
        <v>95</v>
      </c>
      <c r="H34" s="43" t="s">
        <v>1567</v>
      </c>
    </row>
    <row r="35" spans="1:8">
      <c r="A35" s="43">
        <v>34</v>
      </c>
      <c r="B35" s="43" t="s">
        <v>247</v>
      </c>
      <c r="C35" s="43" t="s">
        <v>257</v>
      </c>
      <c r="D35" s="43" t="s">
        <v>258</v>
      </c>
      <c r="E35" s="43" t="s">
        <v>93</v>
      </c>
      <c r="F35" s="43" t="s">
        <v>94</v>
      </c>
      <c r="G35" s="43" t="s">
        <v>95</v>
      </c>
      <c r="H35" s="43" t="s">
        <v>1567</v>
      </c>
    </row>
    <row r="36" spans="1:8">
      <c r="A36" s="43">
        <v>35</v>
      </c>
      <c r="B36" s="43" t="s">
        <v>247</v>
      </c>
      <c r="C36" s="43" t="s">
        <v>259</v>
      </c>
      <c r="D36" s="43" t="s">
        <v>260</v>
      </c>
      <c r="E36" s="43" t="s">
        <v>93</v>
      </c>
      <c r="F36" s="43" t="s">
        <v>94</v>
      </c>
      <c r="G36" s="43" t="s">
        <v>95</v>
      </c>
      <c r="H36" s="43" t="s">
        <v>1567</v>
      </c>
    </row>
    <row r="37" spans="1:8">
      <c r="A37" s="43">
        <v>36</v>
      </c>
      <c r="B37" s="43" t="s">
        <v>247</v>
      </c>
      <c r="C37" s="43" t="s">
        <v>247</v>
      </c>
      <c r="D37" s="43" t="s">
        <v>248</v>
      </c>
      <c r="E37" s="43" t="s">
        <v>93</v>
      </c>
      <c r="F37" s="43" t="s">
        <v>94</v>
      </c>
      <c r="G37" s="43" t="s">
        <v>95</v>
      </c>
      <c r="H37" s="43" t="s">
        <v>1567</v>
      </c>
    </row>
    <row r="38" spans="1:8">
      <c r="A38" s="43">
        <v>37</v>
      </c>
      <c r="B38" s="43" t="s">
        <v>247</v>
      </c>
      <c r="C38" s="43" t="s">
        <v>261</v>
      </c>
      <c r="D38" s="43" t="s">
        <v>262</v>
      </c>
      <c r="E38" s="43" t="s">
        <v>93</v>
      </c>
      <c r="F38" s="43" t="s">
        <v>94</v>
      </c>
      <c r="G38" s="43" t="s">
        <v>95</v>
      </c>
      <c r="H38" s="43" t="s">
        <v>1567</v>
      </c>
    </row>
    <row r="39" spans="1:8">
      <c r="A39" s="43">
        <v>38</v>
      </c>
      <c r="B39" s="43" t="s">
        <v>247</v>
      </c>
      <c r="C39" s="43" t="s">
        <v>269</v>
      </c>
      <c r="D39" s="43" t="s">
        <v>270</v>
      </c>
      <c r="E39" s="43" t="s">
        <v>93</v>
      </c>
      <c r="F39" s="43" t="s">
        <v>94</v>
      </c>
      <c r="G39" s="43" t="s">
        <v>95</v>
      </c>
      <c r="H39" s="43" t="s">
        <v>1567</v>
      </c>
    </row>
    <row r="40" spans="1:8">
      <c r="A40" s="43">
        <v>39</v>
      </c>
      <c r="B40" s="43" t="s">
        <v>247</v>
      </c>
      <c r="C40" s="43" t="s">
        <v>271</v>
      </c>
      <c r="D40" s="43" t="s">
        <v>272</v>
      </c>
      <c r="E40" s="43" t="s">
        <v>93</v>
      </c>
      <c r="F40" s="43" t="s">
        <v>94</v>
      </c>
      <c r="G40" s="43" t="s">
        <v>95</v>
      </c>
      <c r="H40" s="43" t="s">
        <v>1567</v>
      </c>
    </row>
    <row r="41" spans="1:8">
      <c r="A41" s="43">
        <v>40</v>
      </c>
      <c r="B41" s="43" t="s">
        <v>311</v>
      </c>
      <c r="C41" s="43" t="s">
        <v>313</v>
      </c>
      <c r="D41" s="43" t="s">
        <v>314</v>
      </c>
      <c r="E41" s="43" t="s">
        <v>93</v>
      </c>
      <c r="F41" s="43" t="s">
        <v>94</v>
      </c>
      <c r="G41" s="43" t="s">
        <v>95</v>
      </c>
      <c r="H41" s="43" t="s">
        <v>1567</v>
      </c>
    </row>
    <row r="42" spans="1:8">
      <c r="A42" s="43">
        <v>41</v>
      </c>
      <c r="B42" s="43" t="s">
        <v>311</v>
      </c>
      <c r="C42" s="43" t="s">
        <v>315</v>
      </c>
      <c r="D42" s="43" t="s">
        <v>316</v>
      </c>
      <c r="E42" s="43" t="s">
        <v>93</v>
      </c>
      <c r="F42" s="43" t="s">
        <v>94</v>
      </c>
      <c r="G42" s="43" t="s">
        <v>95</v>
      </c>
      <c r="H42" s="43" t="s">
        <v>1567</v>
      </c>
    </row>
    <row r="43" spans="1:8">
      <c r="A43" s="43">
        <v>42</v>
      </c>
      <c r="B43" s="43" t="s">
        <v>311</v>
      </c>
      <c r="C43" s="43" t="s">
        <v>317</v>
      </c>
      <c r="D43" s="43" t="s">
        <v>318</v>
      </c>
      <c r="E43" s="43" t="s">
        <v>93</v>
      </c>
      <c r="F43" s="43" t="s">
        <v>94</v>
      </c>
      <c r="G43" s="43" t="s">
        <v>95</v>
      </c>
      <c r="H43" s="43" t="s">
        <v>1567</v>
      </c>
    </row>
    <row r="44" spans="1:8">
      <c r="A44" s="43">
        <v>43</v>
      </c>
      <c r="B44" s="43" t="s">
        <v>311</v>
      </c>
      <c r="C44" s="43" t="s">
        <v>319</v>
      </c>
      <c r="D44" s="43" t="s">
        <v>320</v>
      </c>
      <c r="E44" s="43" t="s">
        <v>93</v>
      </c>
      <c r="F44" s="43" t="s">
        <v>94</v>
      </c>
      <c r="G44" s="43" t="s">
        <v>95</v>
      </c>
      <c r="H44" s="43" t="s">
        <v>1567</v>
      </c>
    </row>
    <row r="45" spans="1:8">
      <c r="A45" s="43">
        <v>44</v>
      </c>
      <c r="B45" s="43" t="s">
        <v>311</v>
      </c>
      <c r="C45" s="43" t="s">
        <v>321</v>
      </c>
      <c r="D45" s="43" t="s">
        <v>322</v>
      </c>
      <c r="E45" s="43" t="s">
        <v>93</v>
      </c>
      <c r="F45" s="43" t="s">
        <v>94</v>
      </c>
      <c r="G45" s="43" t="s">
        <v>95</v>
      </c>
      <c r="H45" s="43" t="s">
        <v>1567</v>
      </c>
    </row>
    <row r="46" spans="1:8">
      <c r="A46" s="43">
        <v>45</v>
      </c>
      <c r="B46" s="43" t="s">
        <v>311</v>
      </c>
      <c r="C46" s="43" t="s">
        <v>311</v>
      </c>
      <c r="D46" s="43" t="s">
        <v>312</v>
      </c>
      <c r="E46" s="43" t="s">
        <v>93</v>
      </c>
      <c r="F46" s="43" t="s">
        <v>94</v>
      </c>
      <c r="G46" s="43" t="s">
        <v>95</v>
      </c>
      <c r="H46" s="43" t="s">
        <v>1567</v>
      </c>
    </row>
    <row r="47" spans="1:8">
      <c r="A47" s="43">
        <v>46</v>
      </c>
      <c r="B47" s="43" t="s">
        <v>311</v>
      </c>
      <c r="C47" s="43" t="s">
        <v>323</v>
      </c>
      <c r="D47" s="43" t="s">
        <v>324</v>
      </c>
      <c r="E47" s="43" t="s">
        <v>93</v>
      </c>
      <c r="F47" s="43" t="s">
        <v>94</v>
      </c>
      <c r="G47" s="43" t="s">
        <v>95</v>
      </c>
      <c r="H47" s="43" t="s">
        <v>1567</v>
      </c>
    </row>
    <row r="48" spans="1:8">
      <c r="A48" s="43">
        <v>47</v>
      </c>
      <c r="B48" s="43" t="s">
        <v>311</v>
      </c>
      <c r="C48" s="43" t="s">
        <v>328</v>
      </c>
      <c r="D48" s="43" t="s">
        <v>329</v>
      </c>
      <c r="E48" s="43" t="s">
        <v>93</v>
      </c>
      <c r="F48" s="43" t="s">
        <v>94</v>
      </c>
      <c r="G48" s="43" t="s">
        <v>95</v>
      </c>
      <c r="H48" s="43" t="s">
        <v>1567</v>
      </c>
    </row>
    <row r="49" spans="1:8">
      <c r="A49" s="43">
        <v>48</v>
      </c>
      <c r="B49" s="43" t="s">
        <v>311</v>
      </c>
      <c r="C49" s="43" t="s">
        <v>330</v>
      </c>
      <c r="D49" s="43" t="s">
        <v>331</v>
      </c>
      <c r="E49" s="43" t="s">
        <v>93</v>
      </c>
      <c r="F49" s="43" t="s">
        <v>94</v>
      </c>
      <c r="G49" s="43" t="s">
        <v>95</v>
      </c>
      <c r="H49" s="43" t="s">
        <v>1567</v>
      </c>
    </row>
    <row r="50" spans="1:8">
      <c r="A50" s="43">
        <v>49</v>
      </c>
      <c r="B50" s="43" t="s">
        <v>311</v>
      </c>
      <c r="C50" s="43" t="s">
        <v>332</v>
      </c>
      <c r="D50" s="43" t="s">
        <v>333</v>
      </c>
      <c r="E50" s="43" t="s">
        <v>93</v>
      </c>
      <c r="F50" s="43" t="s">
        <v>94</v>
      </c>
      <c r="G50" s="43" t="s">
        <v>95</v>
      </c>
      <c r="H50" s="43" t="s">
        <v>1567</v>
      </c>
    </row>
    <row r="51" spans="1:8">
      <c r="A51" s="43">
        <v>50</v>
      </c>
      <c r="B51" s="43" t="s">
        <v>341</v>
      </c>
      <c r="C51" s="43" t="s">
        <v>343</v>
      </c>
      <c r="D51" s="43" t="s">
        <v>344</v>
      </c>
      <c r="E51" s="43" t="s">
        <v>93</v>
      </c>
      <c r="F51" s="43" t="s">
        <v>94</v>
      </c>
      <c r="G51" s="43" t="s">
        <v>95</v>
      </c>
      <c r="H51" s="43" t="s">
        <v>1567</v>
      </c>
    </row>
    <row r="52" spans="1:8">
      <c r="A52" s="43">
        <v>51</v>
      </c>
      <c r="B52" s="43" t="s">
        <v>341</v>
      </c>
      <c r="C52" s="43" t="s">
        <v>348</v>
      </c>
      <c r="D52" s="43" t="s">
        <v>349</v>
      </c>
      <c r="E52" s="43" t="s">
        <v>93</v>
      </c>
      <c r="F52" s="43" t="s">
        <v>94</v>
      </c>
      <c r="G52" s="43" t="s">
        <v>95</v>
      </c>
      <c r="H52" s="43" t="s">
        <v>1567</v>
      </c>
    </row>
    <row r="53" spans="1:8">
      <c r="A53" s="43">
        <v>52</v>
      </c>
      <c r="B53" s="43" t="s">
        <v>341</v>
      </c>
      <c r="C53" s="43" t="s">
        <v>352</v>
      </c>
      <c r="D53" s="43" t="s">
        <v>353</v>
      </c>
      <c r="E53" s="43" t="s">
        <v>93</v>
      </c>
      <c r="F53" s="43" t="s">
        <v>94</v>
      </c>
      <c r="G53" s="43" t="s">
        <v>95</v>
      </c>
      <c r="H53" s="43" t="s">
        <v>1567</v>
      </c>
    </row>
    <row r="54" spans="1:8">
      <c r="A54" s="43">
        <v>53</v>
      </c>
      <c r="B54" s="43" t="s">
        <v>341</v>
      </c>
      <c r="C54" s="43" t="s">
        <v>354</v>
      </c>
      <c r="D54" s="43" t="s">
        <v>355</v>
      </c>
      <c r="E54" s="43" t="s">
        <v>93</v>
      </c>
      <c r="F54" s="43" t="s">
        <v>94</v>
      </c>
      <c r="G54" s="43" t="s">
        <v>95</v>
      </c>
      <c r="H54" s="43" t="s">
        <v>1567</v>
      </c>
    </row>
    <row r="55" spans="1:8">
      <c r="A55" s="43">
        <v>54</v>
      </c>
      <c r="B55" s="43" t="s">
        <v>341</v>
      </c>
      <c r="C55" s="43" t="s">
        <v>356</v>
      </c>
      <c r="D55" s="43" t="s">
        <v>357</v>
      </c>
      <c r="E55" s="43" t="s">
        <v>93</v>
      </c>
      <c r="F55" s="43" t="s">
        <v>94</v>
      </c>
      <c r="G55" s="43" t="s">
        <v>95</v>
      </c>
      <c r="H55" s="43" t="s">
        <v>1567</v>
      </c>
    </row>
    <row r="56" spans="1:8">
      <c r="A56" s="43">
        <v>55</v>
      </c>
      <c r="B56" s="43" t="s">
        <v>341</v>
      </c>
      <c r="C56" s="43" t="s">
        <v>358</v>
      </c>
      <c r="D56" s="43" t="s">
        <v>359</v>
      </c>
      <c r="E56" s="43" t="s">
        <v>93</v>
      </c>
      <c r="F56" s="43" t="s">
        <v>94</v>
      </c>
      <c r="G56" s="43" t="s">
        <v>95</v>
      </c>
      <c r="H56" s="43" t="s">
        <v>1567</v>
      </c>
    </row>
    <row r="57" spans="1:8">
      <c r="A57" s="43">
        <v>56</v>
      </c>
      <c r="B57" s="43" t="s">
        <v>341</v>
      </c>
      <c r="C57" s="43" t="s">
        <v>360</v>
      </c>
      <c r="D57" s="43" t="s">
        <v>361</v>
      </c>
      <c r="E57" s="43" t="s">
        <v>93</v>
      </c>
      <c r="F57" s="43" t="s">
        <v>94</v>
      </c>
      <c r="G57" s="43" t="s">
        <v>95</v>
      </c>
      <c r="H57" s="43" t="s">
        <v>1567</v>
      </c>
    </row>
    <row r="58" spans="1:8">
      <c r="A58" s="43">
        <v>57</v>
      </c>
      <c r="B58" s="43" t="s">
        <v>341</v>
      </c>
      <c r="C58" s="43" t="s">
        <v>362</v>
      </c>
      <c r="D58" s="43" t="s">
        <v>363</v>
      </c>
      <c r="E58" s="43" t="s">
        <v>93</v>
      </c>
      <c r="F58" s="43" t="s">
        <v>94</v>
      </c>
      <c r="G58" s="43" t="s">
        <v>95</v>
      </c>
      <c r="H58" s="43" t="s">
        <v>1567</v>
      </c>
    </row>
    <row r="59" spans="1:8">
      <c r="A59" s="43">
        <v>58</v>
      </c>
      <c r="B59" s="43" t="s">
        <v>341</v>
      </c>
      <c r="C59" s="43" t="s">
        <v>341</v>
      </c>
      <c r="D59" s="43" t="s">
        <v>342</v>
      </c>
      <c r="E59" s="43" t="s">
        <v>93</v>
      </c>
      <c r="F59" s="43" t="s">
        <v>94</v>
      </c>
      <c r="G59" s="43" t="s">
        <v>95</v>
      </c>
      <c r="H59" s="43" t="s">
        <v>1567</v>
      </c>
    </row>
    <row r="60" spans="1:8">
      <c r="A60" s="43">
        <v>59</v>
      </c>
      <c r="B60" s="43" t="s">
        <v>341</v>
      </c>
      <c r="C60" s="43" t="s">
        <v>364</v>
      </c>
      <c r="D60" s="43" t="s">
        <v>365</v>
      </c>
      <c r="E60" s="43" t="s">
        <v>93</v>
      </c>
      <c r="F60" s="43" t="s">
        <v>94</v>
      </c>
      <c r="G60" s="43" t="s">
        <v>95</v>
      </c>
      <c r="H60" s="43" t="s">
        <v>1567</v>
      </c>
    </row>
    <row r="61" spans="1:8">
      <c r="A61" s="43">
        <v>60</v>
      </c>
      <c r="B61" s="43" t="s">
        <v>341</v>
      </c>
      <c r="C61" s="43" t="s">
        <v>370</v>
      </c>
      <c r="D61" s="43" t="s">
        <v>371</v>
      </c>
      <c r="E61" s="43" t="s">
        <v>93</v>
      </c>
      <c r="F61" s="43" t="s">
        <v>94</v>
      </c>
      <c r="G61" s="43" t="s">
        <v>95</v>
      </c>
      <c r="H61" s="43" t="s">
        <v>1567</v>
      </c>
    </row>
    <row r="62" spans="1:8">
      <c r="A62" s="43">
        <v>61</v>
      </c>
      <c r="B62" s="43" t="s">
        <v>341</v>
      </c>
      <c r="C62" s="43" t="s">
        <v>372</v>
      </c>
      <c r="D62" s="43" t="s">
        <v>373</v>
      </c>
      <c r="E62" s="43" t="s">
        <v>93</v>
      </c>
      <c r="F62" s="43" t="s">
        <v>94</v>
      </c>
      <c r="G62" s="43" t="s">
        <v>95</v>
      </c>
      <c r="H62" s="43" t="s">
        <v>1567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TEHSH_reestr_mo">
    <tabColor indexed="47"/>
  </sheetPr>
  <dimension ref="A1:E476"/>
  <sheetViews>
    <sheetView showGridLines="0" workbookViewId="0"/>
  </sheetViews>
  <sheetFormatPr defaultRowHeight="11.25"/>
  <cols>
    <col min="1" max="16384" width="9.140625" style="99"/>
  </cols>
  <sheetData>
    <row r="1" spans="1:5">
      <c r="A1" s="99" t="s">
        <v>1414</v>
      </c>
      <c r="B1" s="99" t="s">
        <v>1415</v>
      </c>
      <c r="C1" s="99" t="s">
        <v>1256</v>
      </c>
      <c r="D1" s="99" t="s">
        <v>1414</v>
      </c>
      <c r="E1" s="99" t="s">
        <v>1257</v>
      </c>
    </row>
    <row r="2" spans="1:5">
      <c r="A2" s="99" t="s">
        <v>8</v>
      </c>
      <c r="B2" s="99" t="s">
        <v>8</v>
      </c>
      <c r="C2" s="99" t="s">
        <v>9</v>
      </c>
      <c r="D2" s="99" t="s">
        <v>8</v>
      </c>
      <c r="E2" s="99" t="s">
        <v>1091</v>
      </c>
    </row>
    <row r="3" spans="1:5">
      <c r="A3" s="99" t="s">
        <v>8</v>
      </c>
      <c r="B3" s="99" t="s">
        <v>453</v>
      </c>
      <c r="C3" s="99" t="s">
        <v>454</v>
      </c>
      <c r="D3" s="99" t="s">
        <v>21</v>
      </c>
      <c r="E3" s="99" t="s">
        <v>1092</v>
      </c>
    </row>
    <row r="4" spans="1:5">
      <c r="A4" s="99" t="s">
        <v>8</v>
      </c>
      <c r="B4" s="99" t="s">
        <v>455</v>
      </c>
      <c r="C4" s="99" t="s">
        <v>456</v>
      </c>
      <c r="D4" s="99" t="s">
        <v>504</v>
      </c>
      <c r="E4" s="99" t="s">
        <v>1093</v>
      </c>
    </row>
    <row r="5" spans="1:5">
      <c r="A5" s="99" t="s">
        <v>8</v>
      </c>
      <c r="B5" s="99" t="s">
        <v>457</v>
      </c>
      <c r="C5" s="99" t="s">
        <v>458</v>
      </c>
      <c r="D5" s="99" t="s">
        <v>28</v>
      </c>
      <c r="E5" s="99" t="s">
        <v>1094</v>
      </c>
    </row>
    <row r="6" spans="1:5">
      <c r="A6" s="99" t="s">
        <v>8</v>
      </c>
      <c r="B6" s="99" t="s">
        <v>459</v>
      </c>
      <c r="C6" s="99" t="s">
        <v>460</v>
      </c>
      <c r="D6" s="99" t="s">
        <v>537</v>
      </c>
      <c r="E6" s="99" t="s">
        <v>1095</v>
      </c>
    </row>
    <row r="7" spans="1:5">
      <c r="A7" s="99" t="s">
        <v>8</v>
      </c>
      <c r="B7" s="99" t="s">
        <v>147</v>
      </c>
      <c r="C7" s="99" t="s">
        <v>461</v>
      </c>
      <c r="D7" s="99" t="s">
        <v>553</v>
      </c>
      <c r="E7" s="99" t="s">
        <v>1096</v>
      </c>
    </row>
    <row r="8" spans="1:5">
      <c r="A8" s="99" t="s">
        <v>8</v>
      </c>
      <c r="B8" s="99" t="s">
        <v>462</v>
      </c>
      <c r="C8" s="99" t="s">
        <v>463</v>
      </c>
      <c r="D8" s="99" t="s">
        <v>575</v>
      </c>
      <c r="E8" s="99" t="s">
        <v>1097</v>
      </c>
    </row>
    <row r="9" spans="1:5">
      <c r="A9" s="99" t="s">
        <v>8</v>
      </c>
      <c r="B9" s="99" t="s">
        <v>464</v>
      </c>
      <c r="C9" s="99" t="s">
        <v>465</v>
      </c>
      <c r="D9" s="99" t="s">
        <v>38</v>
      </c>
      <c r="E9" s="99" t="s">
        <v>1098</v>
      </c>
    </row>
    <row r="10" spans="1:5">
      <c r="A10" s="99" t="s">
        <v>8</v>
      </c>
      <c r="B10" s="99" t="s">
        <v>466</v>
      </c>
      <c r="C10" s="99" t="s">
        <v>467</v>
      </c>
      <c r="D10" s="99" t="s">
        <v>49</v>
      </c>
      <c r="E10" s="99" t="s">
        <v>1099</v>
      </c>
    </row>
    <row r="11" spans="1:5">
      <c r="A11" s="99" t="s">
        <v>8</v>
      </c>
      <c r="B11" s="99" t="s">
        <v>468</v>
      </c>
      <c r="C11" s="99" t="s">
        <v>469</v>
      </c>
      <c r="D11" s="99" t="s">
        <v>595</v>
      </c>
      <c r="E11" s="99" t="s">
        <v>1100</v>
      </c>
    </row>
    <row r="12" spans="1:5">
      <c r="A12" s="99" t="s">
        <v>8</v>
      </c>
      <c r="B12" s="99" t="s">
        <v>10</v>
      </c>
      <c r="C12" s="99" t="s">
        <v>11</v>
      </c>
      <c r="D12" s="99" t="s">
        <v>57</v>
      </c>
      <c r="E12" s="99" t="s">
        <v>1101</v>
      </c>
    </row>
    <row r="13" spans="1:5">
      <c r="A13" s="99" t="s">
        <v>8</v>
      </c>
      <c r="B13" s="99" t="s">
        <v>470</v>
      </c>
      <c r="C13" s="99" t="s">
        <v>471</v>
      </c>
      <c r="D13" s="99" t="s">
        <v>598</v>
      </c>
      <c r="E13" s="99" t="s">
        <v>1102</v>
      </c>
    </row>
    <row r="14" spans="1:5">
      <c r="A14" s="99" t="s">
        <v>8</v>
      </c>
      <c r="B14" s="99" t="s">
        <v>472</v>
      </c>
      <c r="C14" s="99" t="s">
        <v>473</v>
      </c>
      <c r="D14" s="99" t="s">
        <v>63</v>
      </c>
      <c r="E14" s="99" t="s">
        <v>1103</v>
      </c>
    </row>
    <row r="15" spans="1:5">
      <c r="A15" s="99" t="s">
        <v>8</v>
      </c>
      <c r="B15" s="99" t="s">
        <v>474</v>
      </c>
      <c r="C15" s="99" t="s">
        <v>475</v>
      </c>
      <c r="D15" s="99" t="s">
        <v>601</v>
      </c>
      <c r="E15" s="99" t="s">
        <v>1104</v>
      </c>
    </row>
    <row r="16" spans="1:5">
      <c r="A16" s="99" t="s">
        <v>8</v>
      </c>
      <c r="B16" s="99" t="s">
        <v>476</v>
      </c>
      <c r="C16" s="99" t="s">
        <v>477</v>
      </c>
      <c r="D16" s="99" t="s">
        <v>69</v>
      </c>
      <c r="E16" s="99" t="s">
        <v>1105</v>
      </c>
    </row>
    <row r="17" spans="1:5">
      <c r="A17" s="99" t="s">
        <v>8</v>
      </c>
      <c r="B17" s="99" t="s">
        <v>478</v>
      </c>
      <c r="C17" s="99" t="s">
        <v>479</v>
      </c>
      <c r="D17" s="99" t="s">
        <v>78</v>
      </c>
      <c r="E17" s="99" t="s">
        <v>1106</v>
      </c>
    </row>
    <row r="18" spans="1:5">
      <c r="A18" s="99" t="s">
        <v>8</v>
      </c>
      <c r="B18" s="99" t="s">
        <v>480</v>
      </c>
      <c r="C18" s="99" t="s">
        <v>481</v>
      </c>
      <c r="D18" s="99" t="s">
        <v>604</v>
      </c>
      <c r="E18" s="99" t="s">
        <v>1107</v>
      </c>
    </row>
    <row r="19" spans="1:5">
      <c r="A19" s="99" t="s">
        <v>8</v>
      </c>
      <c r="B19" s="99" t="s">
        <v>17</v>
      </c>
      <c r="C19" s="99" t="s">
        <v>18</v>
      </c>
      <c r="D19" s="99" t="s">
        <v>91</v>
      </c>
      <c r="E19" s="99" t="s">
        <v>1108</v>
      </c>
    </row>
    <row r="20" spans="1:5">
      <c r="A20" s="99" t="s">
        <v>8</v>
      </c>
      <c r="B20" s="99" t="s">
        <v>482</v>
      </c>
      <c r="C20" s="99" t="s">
        <v>483</v>
      </c>
      <c r="D20" s="99" t="s">
        <v>115</v>
      </c>
      <c r="E20" s="99" t="s">
        <v>1109</v>
      </c>
    </row>
    <row r="21" spans="1:5">
      <c r="A21" s="99" t="s">
        <v>21</v>
      </c>
      <c r="B21" s="99" t="s">
        <v>21</v>
      </c>
      <c r="C21" s="99" t="s">
        <v>22</v>
      </c>
      <c r="D21" s="99" t="s">
        <v>121</v>
      </c>
      <c r="E21" s="99" t="s">
        <v>1110</v>
      </c>
    </row>
    <row r="22" spans="1:5">
      <c r="A22" s="99" t="s">
        <v>21</v>
      </c>
      <c r="B22" s="99" t="s">
        <v>23</v>
      </c>
      <c r="C22" s="99" t="s">
        <v>24</v>
      </c>
      <c r="D22" s="99" t="s">
        <v>607</v>
      </c>
      <c r="E22" s="99" t="s">
        <v>1111</v>
      </c>
    </row>
    <row r="23" spans="1:5">
      <c r="A23" s="99" t="s">
        <v>21</v>
      </c>
      <c r="B23" s="99" t="s">
        <v>484</v>
      </c>
      <c r="C23" s="99" t="s">
        <v>485</v>
      </c>
      <c r="D23" s="99" t="s">
        <v>127</v>
      </c>
      <c r="E23" s="99" t="s">
        <v>1112</v>
      </c>
    </row>
    <row r="24" spans="1:5">
      <c r="A24" s="99" t="s">
        <v>21</v>
      </c>
      <c r="B24" s="99" t="s">
        <v>486</v>
      </c>
      <c r="C24" s="99" t="s">
        <v>487</v>
      </c>
      <c r="D24" s="99" t="s">
        <v>647</v>
      </c>
      <c r="E24" s="99" t="s">
        <v>1113</v>
      </c>
    </row>
    <row r="25" spans="1:5">
      <c r="A25" s="99" t="s">
        <v>21</v>
      </c>
      <c r="B25" s="99" t="s">
        <v>488</v>
      </c>
      <c r="C25" s="99" t="s">
        <v>489</v>
      </c>
      <c r="D25" s="99" t="s">
        <v>134</v>
      </c>
      <c r="E25" s="99" t="s">
        <v>1114</v>
      </c>
    </row>
    <row r="26" spans="1:5">
      <c r="A26" s="99" t="s">
        <v>21</v>
      </c>
      <c r="B26" s="99" t="s">
        <v>490</v>
      </c>
      <c r="C26" s="99" t="s">
        <v>491</v>
      </c>
      <c r="D26" s="99" t="s">
        <v>680</v>
      </c>
      <c r="E26" s="99" t="s">
        <v>1115</v>
      </c>
    </row>
    <row r="27" spans="1:5">
      <c r="A27" s="99" t="s">
        <v>21</v>
      </c>
      <c r="B27" s="99" t="s">
        <v>492</v>
      </c>
      <c r="C27" s="99" t="s">
        <v>493</v>
      </c>
      <c r="D27" s="99" t="s">
        <v>145</v>
      </c>
      <c r="E27" s="99" t="s">
        <v>1116</v>
      </c>
    </row>
    <row r="28" spans="1:5">
      <c r="A28" s="99" t="s">
        <v>21</v>
      </c>
      <c r="B28" s="99" t="s">
        <v>494</v>
      </c>
      <c r="C28" s="99" t="s">
        <v>495</v>
      </c>
      <c r="D28" s="99" t="s">
        <v>160</v>
      </c>
      <c r="E28" s="99" t="s">
        <v>1117</v>
      </c>
    </row>
    <row r="29" spans="1:5">
      <c r="A29" s="99" t="s">
        <v>21</v>
      </c>
      <c r="B29" s="99" t="s">
        <v>496</v>
      </c>
      <c r="C29" s="99" t="s">
        <v>497</v>
      </c>
      <c r="D29" s="99" t="s">
        <v>711</v>
      </c>
      <c r="E29" s="99" t="s">
        <v>1118</v>
      </c>
    </row>
    <row r="30" spans="1:5">
      <c r="A30" s="99" t="s">
        <v>21</v>
      </c>
      <c r="B30" s="99" t="s">
        <v>498</v>
      </c>
      <c r="C30" s="99" t="s">
        <v>499</v>
      </c>
      <c r="D30" s="99" t="s">
        <v>189</v>
      </c>
      <c r="E30" s="99" t="s">
        <v>1119</v>
      </c>
    </row>
    <row r="31" spans="1:5">
      <c r="A31" s="99" t="s">
        <v>21</v>
      </c>
      <c r="B31" s="99" t="s">
        <v>500</v>
      </c>
      <c r="C31" s="99" t="s">
        <v>501</v>
      </c>
      <c r="D31" s="99" t="s">
        <v>200</v>
      </c>
      <c r="E31" s="99" t="s">
        <v>1120</v>
      </c>
    </row>
    <row r="32" spans="1:5">
      <c r="A32" s="99" t="s">
        <v>21</v>
      </c>
      <c r="B32" s="99" t="s">
        <v>502</v>
      </c>
      <c r="C32" s="99" t="s">
        <v>503</v>
      </c>
      <c r="D32" s="99" t="s">
        <v>768</v>
      </c>
      <c r="E32" s="99" t="s">
        <v>1121</v>
      </c>
    </row>
    <row r="33" spans="1:5">
      <c r="A33" s="99" t="s">
        <v>504</v>
      </c>
      <c r="B33" s="99" t="s">
        <v>506</v>
      </c>
      <c r="C33" s="99" t="s">
        <v>507</v>
      </c>
      <c r="D33" s="99" t="s">
        <v>209</v>
      </c>
      <c r="E33" s="99" t="s">
        <v>1122</v>
      </c>
    </row>
    <row r="34" spans="1:5">
      <c r="A34" s="99" t="s">
        <v>504</v>
      </c>
      <c r="B34" s="99" t="s">
        <v>504</v>
      </c>
      <c r="C34" s="99" t="s">
        <v>505</v>
      </c>
      <c r="D34" s="99" t="s">
        <v>792</v>
      </c>
      <c r="E34" s="99" t="s">
        <v>1123</v>
      </c>
    </row>
    <row r="35" spans="1:5">
      <c r="A35" s="99" t="s">
        <v>504</v>
      </c>
      <c r="B35" s="99" t="s">
        <v>508</v>
      </c>
      <c r="C35" s="99" t="s">
        <v>509</v>
      </c>
      <c r="D35" s="99" t="s">
        <v>216</v>
      </c>
      <c r="E35" s="99" t="s">
        <v>1124</v>
      </c>
    </row>
    <row r="36" spans="1:5">
      <c r="A36" s="99" t="s">
        <v>504</v>
      </c>
      <c r="B36" s="99" t="s">
        <v>510</v>
      </c>
      <c r="C36" s="99" t="s">
        <v>511</v>
      </c>
      <c r="D36" s="99" t="s">
        <v>809</v>
      </c>
      <c r="E36" s="99" t="s">
        <v>1125</v>
      </c>
    </row>
    <row r="37" spans="1:5">
      <c r="A37" s="99" t="s">
        <v>504</v>
      </c>
      <c r="B37" s="99" t="s">
        <v>512</v>
      </c>
      <c r="C37" s="99" t="s">
        <v>513</v>
      </c>
      <c r="D37" s="99" t="s">
        <v>247</v>
      </c>
      <c r="E37" s="99" t="s">
        <v>1126</v>
      </c>
    </row>
    <row r="38" spans="1:5">
      <c r="A38" s="99" t="s">
        <v>504</v>
      </c>
      <c r="B38" s="99" t="s">
        <v>358</v>
      </c>
      <c r="C38" s="99" t="s">
        <v>514</v>
      </c>
      <c r="D38" s="99" t="s">
        <v>273</v>
      </c>
      <c r="E38" s="99" t="s">
        <v>1127</v>
      </c>
    </row>
    <row r="39" spans="1:5">
      <c r="A39" s="99" t="s">
        <v>28</v>
      </c>
      <c r="B39" s="99" t="s">
        <v>28</v>
      </c>
      <c r="C39" s="99" t="s">
        <v>29</v>
      </c>
      <c r="D39" s="99" t="s">
        <v>280</v>
      </c>
      <c r="E39" s="99" t="s">
        <v>1128</v>
      </c>
    </row>
    <row r="40" spans="1:5">
      <c r="A40" s="99" t="s">
        <v>28</v>
      </c>
      <c r="B40" s="99" t="s">
        <v>30</v>
      </c>
      <c r="C40" s="99" t="s">
        <v>31</v>
      </c>
      <c r="D40" s="99" t="s">
        <v>287</v>
      </c>
      <c r="E40" s="99" t="s">
        <v>1129</v>
      </c>
    </row>
    <row r="41" spans="1:5">
      <c r="A41" s="99" t="s">
        <v>28</v>
      </c>
      <c r="B41" s="99" t="s">
        <v>515</v>
      </c>
      <c r="C41" s="99" t="s">
        <v>516</v>
      </c>
      <c r="D41" s="99" t="s">
        <v>294</v>
      </c>
      <c r="E41" s="99" t="s">
        <v>1130</v>
      </c>
    </row>
    <row r="42" spans="1:5">
      <c r="A42" s="99" t="s">
        <v>28</v>
      </c>
      <c r="B42" s="99" t="s">
        <v>517</v>
      </c>
      <c r="C42" s="99" t="s">
        <v>518</v>
      </c>
      <c r="D42" s="99" t="s">
        <v>305</v>
      </c>
      <c r="E42" s="99" t="s">
        <v>1131</v>
      </c>
    </row>
    <row r="43" spans="1:5">
      <c r="A43" s="99" t="s">
        <v>28</v>
      </c>
      <c r="B43" s="99" t="s">
        <v>519</v>
      </c>
      <c r="C43" s="99" t="s">
        <v>520</v>
      </c>
      <c r="D43" s="99" t="s">
        <v>311</v>
      </c>
      <c r="E43" s="99" t="s">
        <v>1132</v>
      </c>
    </row>
    <row r="44" spans="1:5">
      <c r="A44" s="99" t="s">
        <v>28</v>
      </c>
      <c r="B44" s="99" t="s">
        <v>521</v>
      </c>
      <c r="C44" s="99" t="s">
        <v>522</v>
      </c>
      <c r="D44" s="99" t="s">
        <v>334</v>
      </c>
      <c r="E44" s="99" t="s">
        <v>1133</v>
      </c>
    </row>
    <row r="45" spans="1:5">
      <c r="A45" s="99" t="s">
        <v>28</v>
      </c>
      <c r="B45" s="99" t="s">
        <v>523</v>
      </c>
      <c r="C45" s="99" t="s">
        <v>524</v>
      </c>
      <c r="D45" s="99" t="s">
        <v>928</v>
      </c>
      <c r="E45" s="99" t="s">
        <v>1134</v>
      </c>
    </row>
    <row r="46" spans="1:5">
      <c r="A46" s="99" t="s">
        <v>28</v>
      </c>
      <c r="B46" s="99" t="s">
        <v>525</v>
      </c>
      <c r="C46" s="99" t="s">
        <v>526</v>
      </c>
      <c r="D46" s="99" t="s">
        <v>947</v>
      </c>
      <c r="E46" s="99" t="s">
        <v>1135</v>
      </c>
    </row>
    <row r="47" spans="1:5">
      <c r="A47" s="99" t="s">
        <v>28</v>
      </c>
      <c r="B47" s="99" t="s">
        <v>527</v>
      </c>
      <c r="C47" s="99" t="s">
        <v>528</v>
      </c>
      <c r="D47" s="99" t="s">
        <v>341</v>
      </c>
      <c r="E47" s="99" t="s">
        <v>1136</v>
      </c>
    </row>
    <row r="48" spans="1:5">
      <c r="A48" s="99" t="s">
        <v>28</v>
      </c>
      <c r="B48" s="99" t="s">
        <v>529</v>
      </c>
      <c r="C48" s="99" t="s">
        <v>530</v>
      </c>
      <c r="D48" s="99" t="s">
        <v>374</v>
      </c>
      <c r="E48" s="99" t="s">
        <v>1137</v>
      </c>
    </row>
    <row r="49" spans="1:5">
      <c r="A49" s="99" t="s">
        <v>28</v>
      </c>
      <c r="B49" s="99" t="s">
        <v>531</v>
      </c>
      <c r="C49" s="99" t="s">
        <v>532</v>
      </c>
      <c r="D49" s="99" t="s">
        <v>975</v>
      </c>
      <c r="E49" s="99" t="s">
        <v>1138</v>
      </c>
    </row>
    <row r="50" spans="1:5">
      <c r="A50" s="99" t="s">
        <v>28</v>
      </c>
      <c r="B50" s="99" t="s">
        <v>533</v>
      </c>
      <c r="C50" s="99" t="s">
        <v>534</v>
      </c>
      <c r="D50" s="99" t="s">
        <v>983</v>
      </c>
      <c r="E50" s="99" t="s">
        <v>1139</v>
      </c>
    </row>
    <row r="51" spans="1:5">
      <c r="A51" s="99" t="s">
        <v>28</v>
      </c>
      <c r="B51" s="99" t="s">
        <v>535</v>
      </c>
      <c r="C51" s="99" t="s">
        <v>536</v>
      </c>
      <c r="D51" s="99" t="s">
        <v>385</v>
      </c>
      <c r="E51" s="99" t="s">
        <v>1140</v>
      </c>
    </row>
    <row r="52" spans="1:5">
      <c r="A52" s="99" t="s">
        <v>537</v>
      </c>
      <c r="B52" s="99" t="s">
        <v>537</v>
      </c>
      <c r="C52" s="99" t="s">
        <v>538</v>
      </c>
      <c r="D52" s="99" t="s">
        <v>403</v>
      </c>
      <c r="E52" s="99" t="s">
        <v>1141</v>
      </c>
    </row>
    <row r="53" spans="1:5">
      <c r="A53" s="99" t="s">
        <v>537</v>
      </c>
      <c r="B53" s="99" t="s">
        <v>539</v>
      </c>
      <c r="C53" s="99" t="s">
        <v>540</v>
      </c>
      <c r="D53" s="99" t="s">
        <v>414</v>
      </c>
      <c r="E53" s="99" t="s">
        <v>1142</v>
      </c>
    </row>
    <row r="54" spans="1:5">
      <c r="A54" s="99" t="s">
        <v>537</v>
      </c>
      <c r="B54" s="99" t="s">
        <v>541</v>
      </c>
      <c r="C54" s="99" t="s">
        <v>542</v>
      </c>
      <c r="D54" s="99" t="s">
        <v>421</v>
      </c>
      <c r="E54" s="99" t="s">
        <v>1143</v>
      </c>
    </row>
    <row r="55" spans="1:5">
      <c r="A55" s="99" t="s">
        <v>537</v>
      </c>
      <c r="B55" s="99" t="s">
        <v>543</v>
      </c>
      <c r="C55" s="99" t="s">
        <v>544</v>
      </c>
      <c r="D55" s="99" t="s">
        <v>430</v>
      </c>
      <c r="E55" s="99" t="s">
        <v>1144</v>
      </c>
    </row>
    <row r="56" spans="1:5">
      <c r="A56" s="99" t="s">
        <v>537</v>
      </c>
      <c r="B56" s="99" t="s">
        <v>545</v>
      </c>
      <c r="C56" s="99" t="s">
        <v>546</v>
      </c>
      <c r="D56" s="99" t="s">
        <v>440</v>
      </c>
      <c r="E56" s="99" t="s">
        <v>1145</v>
      </c>
    </row>
    <row r="57" spans="1:5">
      <c r="A57" s="99" t="s">
        <v>537</v>
      </c>
      <c r="B57" s="99" t="s">
        <v>547</v>
      </c>
      <c r="C57" s="99" t="s">
        <v>548</v>
      </c>
    </row>
    <row r="58" spans="1:5">
      <c r="A58" s="99" t="s">
        <v>537</v>
      </c>
      <c r="B58" s="99" t="s">
        <v>549</v>
      </c>
      <c r="C58" s="99" t="s">
        <v>550</v>
      </c>
    </row>
    <row r="59" spans="1:5">
      <c r="A59" s="99" t="s">
        <v>537</v>
      </c>
      <c r="B59" s="99" t="s">
        <v>551</v>
      </c>
      <c r="C59" s="99" t="s">
        <v>552</v>
      </c>
    </row>
    <row r="60" spans="1:5">
      <c r="A60" s="99" t="s">
        <v>553</v>
      </c>
      <c r="B60" s="99" t="s">
        <v>553</v>
      </c>
      <c r="C60" s="99" t="s">
        <v>554</v>
      </c>
    </row>
    <row r="61" spans="1:5">
      <c r="A61" s="99" t="s">
        <v>553</v>
      </c>
      <c r="B61" s="99" t="s">
        <v>555</v>
      </c>
      <c r="C61" s="99" t="s">
        <v>556</v>
      </c>
    </row>
    <row r="62" spans="1:5">
      <c r="A62" s="99" t="s">
        <v>553</v>
      </c>
      <c r="B62" s="99" t="s">
        <v>557</v>
      </c>
      <c r="C62" s="99" t="s">
        <v>558</v>
      </c>
    </row>
    <row r="63" spans="1:5">
      <c r="A63" s="99" t="s">
        <v>553</v>
      </c>
      <c r="B63" s="99" t="s">
        <v>559</v>
      </c>
      <c r="C63" s="99" t="s">
        <v>560</v>
      </c>
    </row>
    <row r="64" spans="1:5">
      <c r="A64" s="99" t="s">
        <v>553</v>
      </c>
      <c r="B64" s="99" t="s">
        <v>561</v>
      </c>
      <c r="C64" s="99" t="s">
        <v>562</v>
      </c>
    </row>
    <row r="65" spans="1:3">
      <c r="A65" s="99" t="s">
        <v>553</v>
      </c>
      <c r="B65" s="99" t="s">
        <v>563</v>
      </c>
      <c r="C65" s="99" t="s">
        <v>564</v>
      </c>
    </row>
    <row r="66" spans="1:3">
      <c r="A66" s="99" t="s">
        <v>553</v>
      </c>
      <c r="B66" s="99" t="s">
        <v>565</v>
      </c>
      <c r="C66" s="99" t="s">
        <v>566</v>
      </c>
    </row>
    <row r="67" spans="1:3">
      <c r="A67" s="99" t="s">
        <v>553</v>
      </c>
      <c r="B67" s="99" t="s">
        <v>567</v>
      </c>
      <c r="C67" s="99" t="s">
        <v>568</v>
      </c>
    </row>
    <row r="68" spans="1:3">
      <c r="A68" s="99" t="s">
        <v>553</v>
      </c>
      <c r="B68" s="99" t="s">
        <v>569</v>
      </c>
      <c r="C68" s="99" t="s">
        <v>570</v>
      </c>
    </row>
    <row r="69" spans="1:3">
      <c r="A69" s="99" t="s">
        <v>553</v>
      </c>
      <c r="B69" s="99" t="s">
        <v>571</v>
      </c>
      <c r="C69" s="99" t="s">
        <v>572</v>
      </c>
    </row>
    <row r="70" spans="1:3">
      <c r="A70" s="99" t="s">
        <v>553</v>
      </c>
      <c r="B70" s="99" t="s">
        <v>573</v>
      </c>
      <c r="C70" s="99" t="s">
        <v>574</v>
      </c>
    </row>
    <row r="71" spans="1:3">
      <c r="A71" s="99" t="s">
        <v>575</v>
      </c>
      <c r="B71" s="99" t="s">
        <v>577</v>
      </c>
      <c r="C71" s="99" t="s">
        <v>578</v>
      </c>
    </row>
    <row r="72" spans="1:3">
      <c r="A72" s="99" t="s">
        <v>575</v>
      </c>
      <c r="B72" s="99" t="s">
        <v>575</v>
      </c>
      <c r="C72" s="99" t="s">
        <v>576</v>
      </c>
    </row>
    <row r="73" spans="1:3">
      <c r="A73" s="99" t="s">
        <v>575</v>
      </c>
      <c r="B73" s="99" t="s">
        <v>579</v>
      </c>
      <c r="C73" s="99" t="s">
        <v>580</v>
      </c>
    </row>
    <row r="74" spans="1:3">
      <c r="A74" s="99" t="s">
        <v>575</v>
      </c>
      <c r="B74" s="99" t="s">
        <v>581</v>
      </c>
      <c r="C74" s="99" t="s">
        <v>582</v>
      </c>
    </row>
    <row r="75" spans="1:3">
      <c r="A75" s="99" t="s">
        <v>575</v>
      </c>
      <c r="B75" s="99" t="s">
        <v>583</v>
      </c>
      <c r="C75" s="99" t="s">
        <v>584</v>
      </c>
    </row>
    <row r="76" spans="1:3">
      <c r="A76" s="99" t="s">
        <v>38</v>
      </c>
      <c r="B76" s="99" t="s">
        <v>38</v>
      </c>
      <c r="C76" s="99" t="s">
        <v>39</v>
      </c>
    </row>
    <row r="77" spans="1:3">
      <c r="A77" s="99" t="s">
        <v>38</v>
      </c>
      <c r="B77" s="99" t="s">
        <v>40</v>
      </c>
      <c r="C77" s="99" t="s">
        <v>41</v>
      </c>
    </row>
    <row r="78" spans="1:3">
      <c r="A78" s="99" t="s">
        <v>38</v>
      </c>
      <c r="B78" s="99" t="s">
        <v>585</v>
      </c>
      <c r="C78" s="99" t="s">
        <v>586</v>
      </c>
    </row>
    <row r="79" spans="1:3">
      <c r="A79" s="99" t="s">
        <v>38</v>
      </c>
      <c r="B79" s="99" t="s">
        <v>587</v>
      </c>
      <c r="C79" s="99" t="s">
        <v>588</v>
      </c>
    </row>
    <row r="80" spans="1:3">
      <c r="A80" s="99" t="s">
        <v>38</v>
      </c>
      <c r="B80" s="99" t="s">
        <v>589</v>
      </c>
      <c r="C80" s="99" t="s">
        <v>590</v>
      </c>
    </row>
    <row r="81" spans="1:3">
      <c r="A81" s="99" t="s">
        <v>38</v>
      </c>
      <c r="B81" s="99" t="s">
        <v>591</v>
      </c>
      <c r="C81" s="99" t="s">
        <v>592</v>
      </c>
    </row>
    <row r="82" spans="1:3">
      <c r="A82" s="99" t="s">
        <v>38</v>
      </c>
      <c r="B82" s="99" t="s">
        <v>45</v>
      </c>
      <c r="C82" s="99" t="s">
        <v>46</v>
      </c>
    </row>
    <row r="83" spans="1:3">
      <c r="A83" s="99" t="s">
        <v>38</v>
      </c>
      <c r="B83" s="99" t="s">
        <v>593</v>
      </c>
      <c r="C83" s="99" t="s">
        <v>594</v>
      </c>
    </row>
    <row r="84" spans="1:3">
      <c r="A84" s="99" t="s">
        <v>49</v>
      </c>
      <c r="B84" s="99" t="s">
        <v>51</v>
      </c>
      <c r="C84" s="99" t="s">
        <v>50</v>
      </c>
    </row>
    <row r="85" spans="1:3">
      <c r="A85" s="99" t="s">
        <v>49</v>
      </c>
      <c r="B85" s="99" t="s">
        <v>49</v>
      </c>
      <c r="C85" s="99" t="s">
        <v>50</v>
      </c>
    </row>
    <row r="86" spans="1:3">
      <c r="A86" s="99" t="s">
        <v>595</v>
      </c>
      <c r="B86" s="99" t="s">
        <v>597</v>
      </c>
      <c r="C86" s="99" t="s">
        <v>596</v>
      </c>
    </row>
    <row r="87" spans="1:3">
      <c r="A87" s="99" t="s">
        <v>595</v>
      </c>
      <c r="B87" s="99" t="s">
        <v>595</v>
      </c>
      <c r="C87" s="99" t="s">
        <v>596</v>
      </c>
    </row>
    <row r="88" spans="1:3">
      <c r="A88" s="99" t="s">
        <v>57</v>
      </c>
      <c r="B88" s="99" t="s">
        <v>59</v>
      </c>
      <c r="C88" s="99" t="s">
        <v>58</v>
      </c>
    </row>
    <row r="89" spans="1:3">
      <c r="A89" s="99" t="s">
        <v>57</v>
      </c>
      <c r="B89" s="99" t="s">
        <v>57</v>
      </c>
      <c r="C89" s="99" t="s">
        <v>58</v>
      </c>
    </row>
    <row r="90" spans="1:3">
      <c r="A90" s="99" t="s">
        <v>598</v>
      </c>
      <c r="B90" s="99" t="s">
        <v>598</v>
      </c>
      <c r="C90" s="99" t="s">
        <v>599</v>
      </c>
    </row>
    <row r="91" spans="1:3">
      <c r="A91" s="99" t="s">
        <v>598</v>
      </c>
      <c r="B91" s="99" t="s">
        <v>600</v>
      </c>
      <c r="C91" s="99" t="s">
        <v>599</v>
      </c>
    </row>
    <row r="92" spans="1:3">
      <c r="A92" s="99" t="s">
        <v>63</v>
      </c>
      <c r="B92" s="99" t="s">
        <v>63</v>
      </c>
      <c r="C92" s="99" t="s">
        <v>64</v>
      </c>
    </row>
    <row r="93" spans="1:3">
      <c r="A93" s="99" t="s">
        <v>63</v>
      </c>
      <c r="B93" s="99" t="s">
        <v>65</v>
      </c>
      <c r="C93" s="99" t="s">
        <v>64</v>
      </c>
    </row>
    <row r="94" spans="1:3">
      <c r="A94" s="99" t="s">
        <v>601</v>
      </c>
      <c r="B94" s="99" t="s">
        <v>601</v>
      </c>
      <c r="C94" s="99" t="s">
        <v>602</v>
      </c>
    </row>
    <row r="95" spans="1:3">
      <c r="A95" s="99" t="s">
        <v>601</v>
      </c>
      <c r="B95" s="99" t="s">
        <v>603</v>
      </c>
      <c r="C95" s="99" t="s">
        <v>602</v>
      </c>
    </row>
    <row r="96" spans="1:3">
      <c r="A96" s="99" t="s">
        <v>69</v>
      </c>
      <c r="B96" s="99" t="s">
        <v>69</v>
      </c>
      <c r="C96" s="99" t="s">
        <v>70</v>
      </c>
    </row>
    <row r="97" spans="1:3">
      <c r="A97" s="99" t="s">
        <v>69</v>
      </c>
      <c r="B97" s="99" t="s">
        <v>71</v>
      </c>
      <c r="C97" s="99" t="s">
        <v>70</v>
      </c>
    </row>
    <row r="98" spans="1:3">
      <c r="A98" s="99" t="s">
        <v>78</v>
      </c>
      <c r="B98" s="99" t="s">
        <v>78</v>
      </c>
      <c r="C98" s="99" t="s">
        <v>79</v>
      </c>
    </row>
    <row r="99" spans="1:3">
      <c r="A99" s="99" t="s">
        <v>78</v>
      </c>
      <c r="B99" s="99" t="s">
        <v>80</v>
      </c>
      <c r="C99" s="99" t="s">
        <v>79</v>
      </c>
    </row>
    <row r="100" spans="1:3">
      <c r="A100" s="99" t="s">
        <v>604</v>
      </c>
      <c r="B100" s="99" t="s">
        <v>604</v>
      </c>
      <c r="C100" s="99" t="s">
        <v>605</v>
      </c>
    </row>
    <row r="101" spans="1:3">
      <c r="A101" s="99" t="s">
        <v>604</v>
      </c>
      <c r="B101" s="99" t="s">
        <v>606</v>
      </c>
      <c r="C101" s="99" t="s">
        <v>605</v>
      </c>
    </row>
    <row r="102" spans="1:3">
      <c r="A102" s="99" t="s">
        <v>91</v>
      </c>
      <c r="B102" s="99" t="s">
        <v>91</v>
      </c>
      <c r="C102" s="99" t="s">
        <v>92</v>
      </c>
    </row>
    <row r="103" spans="1:3">
      <c r="A103" s="99" t="s">
        <v>91</v>
      </c>
      <c r="B103" s="99" t="s">
        <v>96</v>
      </c>
      <c r="C103" s="99" t="s">
        <v>92</v>
      </c>
    </row>
    <row r="104" spans="1:3">
      <c r="A104" s="99" t="s">
        <v>115</v>
      </c>
      <c r="B104" s="99" t="s">
        <v>115</v>
      </c>
      <c r="C104" s="99" t="s">
        <v>116</v>
      </c>
    </row>
    <row r="105" spans="1:3">
      <c r="A105" s="99" t="s">
        <v>115</v>
      </c>
      <c r="B105" s="99" t="s">
        <v>117</v>
      </c>
      <c r="C105" s="99" t="s">
        <v>116</v>
      </c>
    </row>
    <row r="106" spans="1:3">
      <c r="A106" s="99" t="s">
        <v>121</v>
      </c>
      <c r="B106" s="99" t="s">
        <v>121</v>
      </c>
      <c r="C106" s="99" t="s">
        <v>122</v>
      </c>
    </row>
    <row r="107" spans="1:3">
      <c r="A107" s="99" t="s">
        <v>121</v>
      </c>
      <c r="B107" s="99" t="s">
        <v>123</v>
      </c>
      <c r="C107" s="99" t="s">
        <v>122</v>
      </c>
    </row>
    <row r="108" spans="1:3">
      <c r="A108" s="99" t="s">
        <v>607</v>
      </c>
      <c r="B108" s="99" t="s">
        <v>609</v>
      </c>
      <c r="C108" s="99" t="s">
        <v>610</v>
      </c>
    </row>
    <row r="109" spans="1:3">
      <c r="A109" s="99" t="s">
        <v>607</v>
      </c>
      <c r="B109" s="99" t="s">
        <v>611</v>
      </c>
      <c r="C109" s="99" t="s">
        <v>612</v>
      </c>
    </row>
    <row r="110" spans="1:3">
      <c r="A110" s="99" t="s">
        <v>607</v>
      </c>
      <c r="B110" s="99" t="s">
        <v>613</v>
      </c>
      <c r="C110" s="99" t="s">
        <v>614</v>
      </c>
    </row>
    <row r="111" spans="1:3">
      <c r="A111" s="99" t="s">
        <v>607</v>
      </c>
      <c r="B111" s="99" t="s">
        <v>579</v>
      </c>
      <c r="C111" s="99" t="s">
        <v>615</v>
      </c>
    </row>
    <row r="112" spans="1:3">
      <c r="A112" s="99" t="s">
        <v>607</v>
      </c>
      <c r="B112" s="99" t="s">
        <v>616</v>
      </c>
      <c r="C112" s="99" t="s">
        <v>617</v>
      </c>
    </row>
    <row r="113" spans="1:3">
      <c r="A113" s="99" t="s">
        <v>607</v>
      </c>
      <c r="B113" s="99" t="s">
        <v>607</v>
      </c>
      <c r="C113" s="99" t="s">
        <v>608</v>
      </c>
    </row>
    <row r="114" spans="1:3">
      <c r="A114" s="99" t="s">
        <v>607</v>
      </c>
      <c r="B114" s="99" t="s">
        <v>618</v>
      </c>
      <c r="C114" s="99" t="s">
        <v>619</v>
      </c>
    </row>
    <row r="115" spans="1:3">
      <c r="A115" s="99" t="s">
        <v>607</v>
      </c>
      <c r="B115" s="99" t="s">
        <v>315</v>
      </c>
      <c r="C115" s="99" t="s">
        <v>620</v>
      </c>
    </row>
    <row r="116" spans="1:3">
      <c r="A116" s="99" t="s">
        <v>607</v>
      </c>
      <c r="B116" s="99" t="s">
        <v>621</v>
      </c>
      <c r="C116" s="99" t="s">
        <v>622</v>
      </c>
    </row>
    <row r="117" spans="1:3">
      <c r="A117" s="99" t="s">
        <v>607</v>
      </c>
      <c r="B117" s="99" t="s">
        <v>623</v>
      </c>
      <c r="C117" s="99" t="s">
        <v>624</v>
      </c>
    </row>
    <row r="118" spans="1:3">
      <c r="A118" s="99" t="s">
        <v>607</v>
      </c>
      <c r="B118" s="99" t="s">
        <v>625</v>
      </c>
      <c r="C118" s="99" t="s">
        <v>626</v>
      </c>
    </row>
    <row r="119" spans="1:3">
      <c r="A119" s="99" t="s">
        <v>607</v>
      </c>
      <c r="B119" s="99" t="s">
        <v>627</v>
      </c>
      <c r="C119" s="99" t="s">
        <v>628</v>
      </c>
    </row>
    <row r="120" spans="1:3">
      <c r="A120" s="99" t="s">
        <v>607</v>
      </c>
      <c r="B120" s="99" t="s">
        <v>45</v>
      </c>
      <c r="C120" s="99" t="s">
        <v>629</v>
      </c>
    </row>
    <row r="121" spans="1:3">
      <c r="A121" s="99" t="s">
        <v>607</v>
      </c>
      <c r="B121" s="99" t="s">
        <v>630</v>
      </c>
      <c r="C121" s="99" t="s">
        <v>631</v>
      </c>
    </row>
    <row r="122" spans="1:3">
      <c r="A122" s="99" t="s">
        <v>127</v>
      </c>
      <c r="B122" s="99" t="s">
        <v>632</v>
      </c>
      <c r="C122" s="99" t="s">
        <v>633</v>
      </c>
    </row>
    <row r="123" spans="1:3">
      <c r="A123" s="99" t="s">
        <v>127</v>
      </c>
      <c r="B123" s="99" t="s">
        <v>634</v>
      </c>
      <c r="C123" s="99" t="s">
        <v>635</v>
      </c>
    </row>
    <row r="124" spans="1:3">
      <c r="A124" s="99" t="s">
        <v>127</v>
      </c>
      <c r="B124" s="99" t="s">
        <v>127</v>
      </c>
      <c r="C124" s="99" t="s">
        <v>128</v>
      </c>
    </row>
    <row r="125" spans="1:3">
      <c r="A125" s="99" t="s">
        <v>127</v>
      </c>
      <c r="B125" s="99" t="s">
        <v>129</v>
      </c>
      <c r="C125" s="99" t="s">
        <v>130</v>
      </c>
    </row>
    <row r="126" spans="1:3">
      <c r="A126" s="99" t="s">
        <v>127</v>
      </c>
      <c r="B126" s="99" t="s">
        <v>521</v>
      </c>
      <c r="C126" s="99" t="s">
        <v>636</v>
      </c>
    </row>
    <row r="127" spans="1:3">
      <c r="A127" s="99" t="s">
        <v>127</v>
      </c>
      <c r="B127" s="99" t="s">
        <v>637</v>
      </c>
      <c r="C127" s="99" t="s">
        <v>638</v>
      </c>
    </row>
    <row r="128" spans="1:3">
      <c r="A128" s="99" t="s">
        <v>127</v>
      </c>
      <c r="B128" s="99" t="s">
        <v>639</v>
      </c>
      <c r="C128" s="99" t="s">
        <v>640</v>
      </c>
    </row>
    <row r="129" spans="1:3">
      <c r="A129" s="99" t="s">
        <v>127</v>
      </c>
      <c r="B129" s="99" t="s">
        <v>641</v>
      </c>
      <c r="C129" s="99" t="s">
        <v>642</v>
      </c>
    </row>
    <row r="130" spans="1:3">
      <c r="A130" s="99" t="s">
        <v>127</v>
      </c>
      <c r="B130" s="99" t="s">
        <v>643</v>
      </c>
      <c r="C130" s="99" t="s">
        <v>644</v>
      </c>
    </row>
    <row r="131" spans="1:3">
      <c r="A131" s="99" t="s">
        <v>127</v>
      </c>
      <c r="B131" s="99" t="s">
        <v>645</v>
      </c>
      <c r="C131" s="99" t="s">
        <v>646</v>
      </c>
    </row>
    <row r="132" spans="1:3">
      <c r="A132" s="99" t="s">
        <v>647</v>
      </c>
      <c r="B132" s="99" t="s">
        <v>647</v>
      </c>
      <c r="C132" s="99" t="s">
        <v>648</v>
      </c>
    </row>
    <row r="133" spans="1:3">
      <c r="A133" s="99" t="s">
        <v>647</v>
      </c>
      <c r="B133" s="99" t="s">
        <v>649</v>
      </c>
      <c r="C133" s="99" t="s">
        <v>650</v>
      </c>
    </row>
    <row r="134" spans="1:3">
      <c r="A134" s="99" t="s">
        <v>647</v>
      </c>
      <c r="B134" s="99" t="s">
        <v>651</v>
      </c>
      <c r="C134" s="99" t="s">
        <v>652</v>
      </c>
    </row>
    <row r="135" spans="1:3">
      <c r="A135" s="99" t="s">
        <v>647</v>
      </c>
      <c r="B135" s="99" t="s">
        <v>653</v>
      </c>
      <c r="C135" s="99" t="s">
        <v>654</v>
      </c>
    </row>
    <row r="136" spans="1:3">
      <c r="A136" s="99" t="s">
        <v>647</v>
      </c>
      <c r="B136" s="99" t="s">
        <v>655</v>
      </c>
      <c r="C136" s="99" t="s">
        <v>656</v>
      </c>
    </row>
    <row r="137" spans="1:3">
      <c r="A137" s="99" t="s">
        <v>647</v>
      </c>
      <c r="B137" s="99" t="s">
        <v>657</v>
      </c>
      <c r="C137" s="99" t="s">
        <v>658</v>
      </c>
    </row>
    <row r="138" spans="1:3">
      <c r="A138" s="99" t="s">
        <v>647</v>
      </c>
      <c r="B138" s="99" t="s">
        <v>659</v>
      </c>
      <c r="C138" s="99" t="s">
        <v>660</v>
      </c>
    </row>
    <row r="139" spans="1:3">
      <c r="A139" s="99" t="s">
        <v>647</v>
      </c>
      <c r="B139" s="99" t="s">
        <v>661</v>
      </c>
      <c r="C139" s="99" t="s">
        <v>662</v>
      </c>
    </row>
    <row r="140" spans="1:3">
      <c r="A140" s="99" t="s">
        <v>647</v>
      </c>
      <c r="B140" s="99" t="s">
        <v>663</v>
      </c>
      <c r="C140" s="99" t="s">
        <v>664</v>
      </c>
    </row>
    <row r="141" spans="1:3">
      <c r="A141" s="99" t="s">
        <v>647</v>
      </c>
      <c r="B141" s="99" t="s">
        <v>665</v>
      </c>
      <c r="C141" s="99" t="s">
        <v>666</v>
      </c>
    </row>
    <row r="142" spans="1:3">
      <c r="A142" s="99" t="s">
        <v>134</v>
      </c>
      <c r="B142" s="99" t="s">
        <v>667</v>
      </c>
      <c r="C142" s="99" t="s">
        <v>668</v>
      </c>
    </row>
    <row r="143" spans="1:3">
      <c r="A143" s="99" t="s">
        <v>134</v>
      </c>
      <c r="B143" s="99" t="s">
        <v>669</v>
      </c>
      <c r="C143" s="99" t="s">
        <v>670</v>
      </c>
    </row>
    <row r="144" spans="1:3">
      <c r="A144" s="99" t="s">
        <v>134</v>
      </c>
      <c r="B144" s="99" t="s">
        <v>136</v>
      </c>
      <c r="C144" s="99" t="s">
        <v>137</v>
      </c>
    </row>
    <row r="145" spans="1:3">
      <c r="A145" s="99" t="s">
        <v>134</v>
      </c>
      <c r="B145" s="99" t="s">
        <v>134</v>
      </c>
      <c r="C145" s="99" t="s">
        <v>135</v>
      </c>
    </row>
    <row r="146" spans="1:3">
      <c r="A146" s="99" t="s">
        <v>134</v>
      </c>
      <c r="B146" s="99" t="s">
        <v>141</v>
      </c>
      <c r="C146" s="99" t="s">
        <v>142</v>
      </c>
    </row>
    <row r="147" spans="1:3">
      <c r="A147" s="99" t="s">
        <v>134</v>
      </c>
      <c r="B147" s="99" t="s">
        <v>671</v>
      </c>
      <c r="C147" s="99" t="s">
        <v>672</v>
      </c>
    </row>
    <row r="148" spans="1:3">
      <c r="A148" s="99" t="s">
        <v>134</v>
      </c>
      <c r="B148" s="99" t="s">
        <v>673</v>
      </c>
      <c r="C148" s="99" t="s">
        <v>674</v>
      </c>
    </row>
    <row r="149" spans="1:3">
      <c r="A149" s="99" t="s">
        <v>134</v>
      </c>
      <c r="B149" s="99" t="s">
        <v>358</v>
      </c>
      <c r="C149" s="99" t="s">
        <v>675</v>
      </c>
    </row>
    <row r="150" spans="1:3">
      <c r="A150" s="99" t="s">
        <v>134</v>
      </c>
      <c r="B150" s="99" t="s">
        <v>676</v>
      </c>
      <c r="C150" s="99" t="s">
        <v>677</v>
      </c>
    </row>
    <row r="151" spans="1:3">
      <c r="A151" s="99" t="s">
        <v>134</v>
      </c>
      <c r="B151" s="99" t="s">
        <v>678</v>
      </c>
      <c r="C151" s="99" t="s">
        <v>679</v>
      </c>
    </row>
    <row r="152" spans="1:3">
      <c r="A152" s="99" t="s">
        <v>680</v>
      </c>
      <c r="B152" s="99" t="s">
        <v>682</v>
      </c>
      <c r="C152" s="99" t="s">
        <v>683</v>
      </c>
    </row>
    <row r="153" spans="1:3">
      <c r="A153" s="99" t="s">
        <v>680</v>
      </c>
      <c r="B153" s="99" t="s">
        <v>684</v>
      </c>
      <c r="C153" s="99" t="s">
        <v>685</v>
      </c>
    </row>
    <row r="154" spans="1:3">
      <c r="A154" s="99" t="s">
        <v>680</v>
      </c>
      <c r="B154" s="99" t="s">
        <v>686</v>
      </c>
      <c r="C154" s="99" t="s">
        <v>687</v>
      </c>
    </row>
    <row r="155" spans="1:3">
      <c r="A155" s="99" t="s">
        <v>680</v>
      </c>
      <c r="B155" s="99" t="s">
        <v>680</v>
      </c>
      <c r="C155" s="99" t="s">
        <v>681</v>
      </c>
    </row>
    <row r="156" spans="1:3">
      <c r="A156" s="99" t="s">
        <v>680</v>
      </c>
      <c r="B156" s="99" t="s">
        <v>688</v>
      </c>
      <c r="C156" s="99" t="s">
        <v>689</v>
      </c>
    </row>
    <row r="157" spans="1:3">
      <c r="A157" s="99" t="s">
        <v>680</v>
      </c>
      <c r="B157" s="99" t="s">
        <v>690</v>
      </c>
      <c r="C157" s="99" t="s">
        <v>691</v>
      </c>
    </row>
    <row r="158" spans="1:3">
      <c r="A158" s="99" t="s">
        <v>680</v>
      </c>
      <c r="B158" s="99" t="s">
        <v>152</v>
      </c>
      <c r="C158" s="99" t="s">
        <v>692</v>
      </c>
    </row>
    <row r="159" spans="1:3">
      <c r="A159" s="99" t="s">
        <v>680</v>
      </c>
      <c r="B159" s="99" t="s">
        <v>693</v>
      </c>
      <c r="C159" s="99" t="s">
        <v>694</v>
      </c>
    </row>
    <row r="160" spans="1:3">
      <c r="A160" s="99" t="s">
        <v>680</v>
      </c>
      <c r="B160" s="99" t="s">
        <v>492</v>
      </c>
      <c r="C160" s="99" t="s">
        <v>695</v>
      </c>
    </row>
    <row r="161" spans="1:3">
      <c r="A161" s="99" t="s">
        <v>680</v>
      </c>
      <c r="B161" s="99" t="s">
        <v>696</v>
      </c>
      <c r="C161" s="99" t="s">
        <v>697</v>
      </c>
    </row>
    <row r="162" spans="1:3">
      <c r="A162" s="99" t="s">
        <v>680</v>
      </c>
      <c r="B162" s="99" t="s">
        <v>698</v>
      </c>
      <c r="C162" s="99" t="s">
        <v>699</v>
      </c>
    </row>
    <row r="163" spans="1:3">
      <c r="A163" s="99" t="s">
        <v>680</v>
      </c>
      <c r="B163" s="99" t="s">
        <v>700</v>
      </c>
      <c r="C163" s="99" t="s">
        <v>701</v>
      </c>
    </row>
    <row r="164" spans="1:3">
      <c r="A164" s="99" t="s">
        <v>145</v>
      </c>
      <c r="B164" s="99" t="s">
        <v>702</v>
      </c>
      <c r="C164" s="99" t="s">
        <v>703</v>
      </c>
    </row>
    <row r="165" spans="1:3">
      <c r="A165" s="99" t="s">
        <v>145</v>
      </c>
      <c r="B165" s="99" t="s">
        <v>145</v>
      </c>
      <c r="C165" s="99" t="s">
        <v>146</v>
      </c>
    </row>
    <row r="166" spans="1:3">
      <c r="A166" s="99" t="s">
        <v>145</v>
      </c>
      <c r="B166" s="99" t="s">
        <v>147</v>
      </c>
      <c r="C166" s="99" t="s">
        <v>148</v>
      </c>
    </row>
    <row r="167" spans="1:3">
      <c r="A167" s="99" t="s">
        <v>145</v>
      </c>
      <c r="B167" s="99" t="s">
        <v>449</v>
      </c>
      <c r="C167" s="99" t="s">
        <v>704</v>
      </c>
    </row>
    <row r="168" spans="1:3">
      <c r="A168" s="99" t="s">
        <v>145</v>
      </c>
      <c r="B168" s="99" t="s">
        <v>152</v>
      </c>
      <c r="C168" s="99" t="s">
        <v>153</v>
      </c>
    </row>
    <row r="169" spans="1:3">
      <c r="A169" s="99" t="s">
        <v>145</v>
      </c>
      <c r="B169" s="99" t="s">
        <v>705</v>
      </c>
      <c r="C169" s="99" t="s">
        <v>706</v>
      </c>
    </row>
    <row r="170" spans="1:3">
      <c r="A170" s="99" t="s">
        <v>145</v>
      </c>
      <c r="B170" s="99" t="s">
        <v>156</v>
      </c>
      <c r="C170" s="99" t="s">
        <v>157</v>
      </c>
    </row>
    <row r="171" spans="1:3">
      <c r="A171" s="99" t="s">
        <v>145</v>
      </c>
      <c r="B171" s="99" t="s">
        <v>707</v>
      </c>
      <c r="C171" s="99" t="s">
        <v>708</v>
      </c>
    </row>
    <row r="172" spans="1:3">
      <c r="A172" s="99" t="s">
        <v>145</v>
      </c>
      <c r="B172" s="99" t="s">
        <v>709</v>
      </c>
      <c r="C172" s="99" t="s">
        <v>710</v>
      </c>
    </row>
    <row r="173" spans="1:3">
      <c r="A173" s="99" t="s">
        <v>160</v>
      </c>
      <c r="B173" s="99" t="s">
        <v>162</v>
      </c>
      <c r="C173" s="99" t="s">
        <v>163</v>
      </c>
    </row>
    <row r="174" spans="1:3">
      <c r="A174" s="99" t="s">
        <v>160</v>
      </c>
      <c r="B174" s="99" t="s">
        <v>164</v>
      </c>
      <c r="C174" s="99" t="s">
        <v>165</v>
      </c>
    </row>
    <row r="175" spans="1:3">
      <c r="A175" s="99" t="s">
        <v>160</v>
      </c>
      <c r="B175" s="99" t="s">
        <v>166</v>
      </c>
      <c r="C175" s="99" t="s">
        <v>167</v>
      </c>
    </row>
    <row r="176" spans="1:3">
      <c r="A176" s="99" t="s">
        <v>160</v>
      </c>
      <c r="B176" s="99" t="s">
        <v>168</v>
      </c>
      <c r="C176" s="99" t="s">
        <v>169</v>
      </c>
    </row>
    <row r="177" spans="1:3">
      <c r="A177" s="99" t="s">
        <v>160</v>
      </c>
      <c r="B177" s="99" t="s">
        <v>173</v>
      </c>
      <c r="C177" s="99" t="s">
        <v>174</v>
      </c>
    </row>
    <row r="178" spans="1:3">
      <c r="A178" s="99" t="s">
        <v>160</v>
      </c>
      <c r="B178" s="99" t="s">
        <v>175</v>
      </c>
      <c r="C178" s="99" t="s">
        <v>176</v>
      </c>
    </row>
    <row r="179" spans="1:3">
      <c r="A179" s="99" t="s">
        <v>160</v>
      </c>
      <c r="B179" s="99" t="s">
        <v>177</v>
      </c>
      <c r="C179" s="99" t="s">
        <v>178</v>
      </c>
    </row>
    <row r="180" spans="1:3">
      <c r="A180" s="99" t="s">
        <v>160</v>
      </c>
      <c r="B180" s="99" t="s">
        <v>160</v>
      </c>
      <c r="C180" s="99" t="s">
        <v>161</v>
      </c>
    </row>
    <row r="181" spans="1:3">
      <c r="A181" s="99" t="s">
        <v>160</v>
      </c>
      <c r="B181" s="99" t="s">
        <v>179</v>
      </c>
      <c r="C181" s="99" t="s">
        <v>180</v>
      </c>
    </row>
    <row r="182" spans="1:3">
      <c r="A182" s="99" t="s">
        <v>160</v>
      </c>
      <c r="B182" s="99" t="s">
        <v>181</v>
      </c>
      <c r="C182" s="99" t="s">
        <v>182</v>
      </c>
    </row>
    <row r="183" spans="1:3">
      <c r="A183" s="99" t="s">
        <v>160</v>
      </c>
      <c r="B183" s="99" t="s">
        <v>183</v>
      </c>
      <c r="C183" s="99" t="s">
        <v>184</v>
      </c>
    </row>
    <row r="184" spans="1:3">
      <c r="A184" s="99" t="s">
        <v>160</v>
      </c>
      <c r="B184" s="99" t="s">
        <v>185</v>
      </c>
      <c r="C184" s="99" t="s">
        <v>186</v>
      </c>
    </row>
    <row r="185" spans="1:3">
      <c r="A185" s="99" t="s">
        <v>160</v>
      </c>
      <c r="B185" s="99" t="s">
        <v>187</v>
      </c>
      <c r="C185" s="99" t="s">
        <v>188</v>
      </c>
    </row>
    <row r="186" spans="1:3">
      <c r="A186" s="99" t="s">
        <v>711</v>
      </c>
      <c r="B186" s="99" t="s">
        <v>713</v>
      </c>
      <c r="C186" s="99" t="s">
        <v>714</v>
      </c>
    </row>
    <row r="187" spans="1:3">
      <c r="A187" s="99" t="s">
        <v>711</v>
      </c>
      <c r="B187" s="99" t="s">
        <v>715</v>
      </c>
      <c r="C187" s="99" t="s">
        <v>716</v>
      </c>
    </row>
    <row r="188" spans="1:3">
      <c r="A188" s="99" t="s">
        <v>711</v>
      </c>
      <c r="B188" s="99" t="s">
        <v>717</v>
      </c>
      <c r="C188" s="99" t="s">
        <v>718</v>
      </c>
    </row>
    <row r="189" spans="1:3">
      <c r="A189" s="99" t="s">
        <v>711</v>
      </c>
      <c r="B189" s="99" t="s">
        <v>719</v>
      </c>
      <c r="C189" s="99" t="s">
        <v>720</v>
      </c>
    </row>
    <row r="190" spans="1:3">
      <c r="A190" s="99" t="s">
        <v>711</v>
      </c>
      <c r="B190" s="99" t="s">
        <v>711</v>
      </c>
      <c r="C190" s="99" t="s">
        <v>712</v>
      </c>
    </row>
    <row r="191" spans="1:3">
      <c r="A191" s="99" t="s">
        <v>711</v>
      </c>
      <c r="B191" s="99" t="s">
        <v>721</v>
      </c>
      <c r="C191" s="99" t="s">
        <v>722</v>
      </c>
    </row>
    <row r="192" spans="1:3">
      <c r="A192" s="99" t="s">
        <v>711</v>
      </c>
      <c r="B192" s="99" t="s">
        <v>723</v>
      </c>
      <c r="C192" s="99" t="s">
        <v>724</v>
      </c>
    </row>
    <row r="193" spans="1:3">
      <c r="A193" s="99" t="s">
        <v>711</v>
      </c>
      <c r="B193" s="99" t="s">
        <v>237</v>
      </c>
      <c r="C193" s="99" t="s">
        <v>725</v>
      </c>
    </row>
    <row r="194" spans="1:3">
      <c r="A194" s="99" t="s">
        <v>711</v>
      </c>
      <c r="B194" s="99" t="s">
        <v>726</v>
      </c>
      <c r="C194" s="99" t="s">
        <v>727</v>
      </c>
    </row>
    <row r="195" spans="1:3">
      <c r="A195" s="99" t="s">
        <v>711</v>
      </c>
      <c r="B195" s="99" t="s">
        <v>728</v>
      </c>
      <c r="C195" s="99" t="s">
        <v>729</v>
      </c>
    </row>
    <row r="196" spans="1:3">
      <c r="A196" s="99" t="s">
        <v>711</v>
      </c>
      <c r="B196" s="99" t="s">
        <v>730</v>
      </c>
      <c r="C196" s="99" t="s">
        <v>731</v>
      </c>
    </row>
    <row r="197" spans="1:3">
      <c r="A197" s="99" t="s">
        <v>189</v>
      </c>
      <c r="B197" s="99" t="s">
        <v>732</v>
      </c>
      <c r="C197" s="99" t="s">
        <v>733</v>
      </c>
    </row>
    <row r="198" spans="1:3">
      <c r="A198" s="99" t="s">
        <v>189</v>
      </c>
      <c r="B198" s="99" t="s">
        <v>734</v>
      </c>
      <c r="C198" s="99" t="s">
        <v>735</v>
      </c>
    </row>
    <row r="199" spans="1:3">
      <c r="A199" s="99" t="s">
        <v>189</v>
      </c>
      <c r="B199" s="99" t="s">
        <v>736</v>
      </c>
      <c r="C199" s="99" t="s">
        <v>737</v>
      </c>
    </row>
    <row r="200" spans="1:3">
      <c r="A200" s="99" t="s">
        <v>189</v>
      </c>
      <c r="B200" s="99" t="s">
        <v>189</v>
      </c>
      <c r="C200" s="99" t="s">
        <v>190</v>
      </c>
    </row>
    <row r="201" spans="1:3">
      <c r="A201" s="99" t="s">
        <v>189</v>
      </c>
      <c r="B201" s="99" t="s">
        <v>191</v>
      </c>
      <c r="C201" s="99" t="s">
        <v>192</v>
      </c>
    </row>
    <row r="202" spans="1:3">
      <c r="A202" s="99" t="s">
        <v>189</v>
      </c>
      <c r="B202" s="99" t="s">
        <v>196</v>
      </c>
      <c r="C202" s="99" t="s">
        <v>197</v>
      </c>
    </row>
    <row r="203" spans="1:3">
      <c r="A203" s="99" t="s">
        <v>189</v>
      </c>
      <c r="B203" s="99" t="s">
        <v>738</v>
      </c>
      <c r="C203" s="99" t="s">
        <v>739</v>
      </c>
    </row>
    <row r="204" spans="1:3">
      <c r="A204" s="99" t="s">
        <v>189</v>
      </c>
      <c r="B204" s="99" t="s">
        <v>740</v>
      </c>
      <c r="C204" s="99" t="s">
        <v>741</v>
      </c>
    </row>
    <row r="205" spans="1:3">
      <c r="A205" s="99" t="s">
        <v>200</v>
      </c>
      <c r="B205" s="99" t="s">
        <v>742</v>
      </c>
      <c r="C205" s="99" t="s">
        <v>743</v>
      </c>
    </row>
    <row r="206" spans="1:3">
      <c r="A206" s="99" t="s">
        <v>200</v>
      </c>
      <c r="B206" s="99" t="s">
        <v>744</v>
      </c>
      <c r="C206" s="99" t="s">
        <v>745</v>
      </c>
    </row>
    <row r="207" spans="1:3">
      <c r="A207" s="99" t="s">
        <v>200</v>
      </c>
      <c r="B207" s="99" t="s">
        <v>746</v>
      </c>
      <c r="C207" s="99" t="s">
        <v>747</v>
      </c>
    </row>
    <row r="208" spans="1:3">
      <c r="A208" s="99" t="s">
        <v>200</v>
      </c>
      <c r="B208" s="99" t="s">
        <v>748</v>
      </c>
      <c r="C208" s="99" t="s">
        <v>749</v>
      </c>
    </row>
    <row r="209" spans="1:3">
      <c r="A209" s="99" t="s">
        <v>200</v>
      </c>
      <c r="B209" s="99" t="s">
        <v>750</v>
      </c>
      <c r="C209" s="99" t="s">
        <v>751</v>
      </c>
    </row>
    <row r="210" spans="1:3">
      <c r="A210" s="99" t="s">
        <v>200</v>
      </c>
      <c r="B210" s="99" t="s">
        <v>651</v>
      </c>
      <c r="C210" s="99" t="s">
        <v>752</v>
      </c>
    </row>
    <row r="211" spans="1:3">
      <c r="A211" s="99" t="s">
        <v>200</v>
      </c>
      <c r="B211" s="99" t="s">
        <v>753</v>
      </c>
      <c r="C211" s="99" t="s">
        <v>754</v>
      </c>
    </row>
    <row r="212" spans="1:3">
      <c r="A212" s="99" t="s">
        <v>200</v>
      </c>
      <c r="B212" s="99" t="s">
        <v>621</v>
      </c>
      <c r="C212" s="99" t="s">
        <v>755</v>
      </c>
    </row>
    <row r="213" spans="1:3">
      <c r="A213" s="99" t="s">
        <v>200</v>
      </c>
      <c r="B213" s="99" t="s">
        <v>200</v>
      </c>
      <c r="C213" s="99" t="s">
        <v>201</v>
      </c>
    </row>
    <row r="214" spans="1:3">
      <c r="A214" s="99" t="s">
        <v>200</v>
      </c>
      <c r="B214" s="99" t="s">
        <v>202</v>
      </c>
      <c r="C214" s="99" t="s">
        <v>203</v>
      </c>
    </row>
    <row r="215" spans="1:3">
      <c r="A215" s="99" t="s">
        <v>200</v>
      </c>
      <c r="B215" s="99" t="s">
        <v>756</v>
      </c>
      <c r="C215" s="99" t="s">
        <v>757</v>
      </c>
    </row>
    <row r="216" spans="1:3">
      <c r="A216" s="99" t="s">
        <v>200</v>
      </c>
      <c r="B216" s="99" t="s">
        <v>758</v>
      </c>
      <c r="C216" s="99" t="s">
        <v>759</v>
      </c>
    </row>
    <row r="217" spans="1:3">
      <c r="A217" s="99" t="s">
        <v>200</v>
      </c>
      <c r="B217" s="99" t="s">
        <v>760</v>
      </c>
      <c r="C217" s="99" t="s">
        <v>761</v>
      </c>
    </row>
    <row r="218" spans="1:3">
      <c r="A218" s="99" t="s">
        <v>200</v>
      </c>
      <c r="B218" s="99" t="s">
        <v>762</v>
      </c>
      <c r="C218" s="99" t="s">
        <v>763</v>
      </c>
    </row>
    <row r="219" spans="1:3">
      <c r="A219" s="99" t="s">
        <v>200</v>
      </c>
      <c r="B219" s="99" t="s">
        <v>764</v>
      </c>
      <c r="C219" s="99" t="s">
        <v>765</v>
      </c>
    </row>
    <row r="220" spans="1:3">
      <c r="A220" s="99" t="s">
        <v>200</v>
      </c>
      <c r="B220" s="99" t="s">
        <v>766</v>
      </c>
      <c r="C220" s="99" t="s">
        <v>767</v>
      </c>
    </row>
    <row r="221" spans="1:3">
      <c r="A221" s="99" t="s">
        <v>768</v>
      </c>
      <c r="B221" s="99" t="s">
        <v>770</v>
      </c>
      <c r="C221" s="99" t="s">
        <v>771</v>
      </c>
    </row>
    <row r="222" spans="1:3">
      <c r="A222" s="99" t="s">
        <v>768</v>
      </c>
      <c r="B222" s="99" t="s">
        <v>768</v>
      </c>
      <c r="C222" s="99" t="s">
        <v>769</v>
      </c>
    </row>
    <row r="223" spans="1:3">
      <c r="A223" s="99" t="s">
        <v>768</v>
      </c>
      <c r="B223" s="99" t="s">
        <v>772</v>
      </c>
      <c r="C223" s="99" t="s">
        <v>773</v>
      </c>
    </row>
    <row r="224" spans="1:3">
      <c r="A224" s="99" t="s">
        <v>768</v>
      </c>
      <c r="B224" s="99" t="s">
        <v>774</v>
      </c>
      <c r="C224" s="99" t="s">
        <v>775</v>
      </c>
    </row>
    <row r="225" spans="1:3">
      <c r="A225" s="99" t="s">
        <v>209</v>
      </c>
      <c r="B225" s="99" t="s">
        <v>776</v>
      </c>
      <c r="C225" s="99" t="s">
        <v>777</v>
      </c>
    </row>
    <row r="226" spans="1:3">
      <c r="A226" s="99" t="s">
        <v>209</v>
      </c>
      <c r="B226" s="99" t="s">
        <v>778</v>
      </c>
      <c r="C226" s="99" t="s">
        <v>779</v>
      </c>
    </row>
    <row r="227" spans="1:3">
      <c r="A227" s="99" t="s">
        <v>209</v>
      </c>
      <c r="B227" s="99" t="s">
        <v>780</v>
      </c>
      <c r="C227" s="99" t="s">
        <v>781</v>
      </c>
    </row>
    <row r="228" spans="1:3">
      <c r="A228" s="99" t="s">
        <v>209</v>
      </c>
      <c r="B228" s="99" t="s">
        <v>782</v>
      </c>
      <c r="C228" s="99" t="s">
        <v>783</v>
      </c>
    </row>
    <row r="229" spans="1:3">
      <c r="A229" s="99" t="s">
        <v>209</v>
      </c>
      <c r="B229" s="99" t="s">
        <v>784</v>
      </c>
      <c r="C229" s="99" t="s">
        <v>785</v>
      </c>
    </row>
    <row r="230" spans="1:3">
      <c r="A230" s="99" t="s">
        <v>209</v>
      </c>
      <c r="B230" s="99" t="s">
        <v>209</v>
      </c>
      <c r="C230" s="99" t="s">
        <v>210</v>
      </c>
    </row>
    <row r="231" spans="1:3">
      <c r="A231" s="99" t="s">
        <v>209</v>
      </c>
      <c r="B231" s="99" t="s">
        <v>786</v>
      </c>
      <c r="C231" s="99" t="s">
        <v>787</v>
      </c>
    </row>
    <row r="232" spans="1:3">
      <c r="A232" s="99" t="s">
        <v>209</v>
      </c>
      <c r="B232" s="99" t="s">
        <v>788</v>
      </c>
      <c r="C232" s="99" t="s">
        <v>789</v>
      </c>
    </row>
    <row r="233" spans="1:3">
      <c r="A233" s="99" t="s">
        <v>209</v>
      </c>
      <c r="B233" s="99" t="s">
        <v>790</v>
      </c>
      <c r="C233" s="99" t="s">
        <v>791</v>
      </c>
    </row>
    <row r="234" spans="1:3">
      <c r="A234" s="99" t="s">
        <v>209</v>
      </c>
      <c r="B234" s="99" t="s">
        <v>211</v>
      </c>
      <c r="C234" s="99" t="s">
        <v>212</v>
      </c>
    </row>
    <row r="235" spans="1:3">
      <c r="A235" s="99" t="s">
        <v>792</v>
      </c>
      <c r="B235" s="99" t="s">
        <v>794</v>
      </c>
      <c r="C235" s="99" t="s">
        <v>795</v>
      </c>
    </row>
    <row r="236" spans="1:3">
      <c r="A236" s="99" t="s">
        <v>792</v>
      </c>
      <c r="B236" s="99" t="s">
        <v>796</v>
      </c>
      <c r="C236" s="99" t="s">
        <v>797</v>
      </c>
    </row>
    <row r="237" spans="1:3">
      <c r="A237" s="99" t="s">
        <v>792</v>
      </c>
      <c r="B237" s="99" t="s">
        <v>798</v>
      </c>
      <c r="C237" s="99" t="s">
        <v>799</v>
      </c>
    </row>
    <row r="238" spans="1:3">
      <c r="A238" s="99" t="s">
        <v>792</v>
      </c>
      <c r="B238" s="99" t="s">
        <v>352</v>
      </c>
      <c r="C238" s="99" t="s">
        <v>800</v>
      </c>
    </row>
    <row r="239" spans="1:3">
      <c r="A239" s="99" t="s">
        <v>792</v>
      </c>
      <c r="B239" s="99" t="s">
        <v>801</v>
      </c>
      <c r="C239" s="99" t="s">
        <v>802</v>
      </c>
    </row>
    <row r="240" spans="1:3">
      <c r="A240" s="99" t="s">
        <v>792</v>
      </c>
      <c r="B240" s="99" t="s">
        <v>792</v>
      </c>
      <c r="C240" s="99" t="s">
        <v>793</v>
      </c>
    </row>
    <row r="241" spans="1:3">
      <c r="A241" s="99" t="s">
        <v>792</v>
      </c>
      <c r="B241" s="99" t="s">
        <v>803</v>
      </c>
      <c r="C241" s="99" t="s">
        <v>804</v>
      </c>
    </row>
    <row r="242" spans="1:3">
      <c r="A242" s="99" t="s">
        <v>792</v>
      </c>
      <c r="B242" s="99" t="s">
        <v>805</v>
      </c>
      <c r="C242" s="99" t="s">
        <v>806</v>
      </c>
    </row>
    <row r="243" spans="1:3">
      <c r="A243" s="99" t="s">
        <v>792</v>
      </c>
      <c r="B243" s="99" t="s">
        <v>807</v>
      </c>
      <c r="C243" s="99" t="s">
        <v>808</v>
      </c>
    </row>
    <row r="244" spans="1:3">
      <c r="A244" s="99" t="s">
        <v>216</v>
      </c>
      <c r="B244" s="99" t="s">
        <v>218</v>
      </c>
      <c r="C244" s="99" t="s">
        <v>219</v>
      </c>
    </row>
    <row r="245" spans="1:3">
      <c r="A245" s="99" t="s">
        <v>216</v>
      </c>
      <c r="B245" s="99" t="s">
        <v>220</v>
      </c>
      <c r="C245" s="99" t="s">
        <v>221</v>
      </c>
    </row>
    <row r="246" spans="1:3">
      <c r="A246" s="99" t="s">
        <v>216</v>
      </c>
      <c r="B246" s="99" t="s">
        <v>222</v>
      </c>
      <c r="C246" s="99" t="s">
        <v>223</v>
      </c>
    </row>
    <row r="247" spans="1:3">
      <c r="A247" s="99" t="s">
        <v>216</v>
      </c>
      <c r="B247" s="99" t="s">
        <v>224</v>
      </c>
      <c r="C247" s="99" t="s">
        <v>225</v>
      </c>
    </row>
    <row r="248" spans="1:3">
      <c r="A248" s="99" t="s">
        <v>216</v>
      </c>
      <c r="B248" s="99" t="s">
        <v>226</v>
      </c>
      <c r="C248" s="99" t="s">
        <v>227</v>
      </c>
    </row>
    <row r="249" spans="1:3">
      <c r="A249" s="99" t="s">
        <v>216</v>
      </c>
      <c r="B249" s="99" t="s">
        <v>228</v>
      </c>
      <c r="C249" s="99" t="s">
        <v>229</v>
      </c>
    </row>
    <row r="250" spans="1:3">
      <c r="A250" s="99" t="s">
        <v>216</v>
      </c>
      <c r="B250" s="99" t="s">
        <v>216</v>
      </c>
      <c r="C250" s="99" t="s">
        <v>217</v>
      </c>
    </row>
    <row r="251" spans="1:3">
      <c r="A251" s="99" t="s">
        <v>216</v>
      </c>
      <c r="B251" s="99" t="s">
        <v>230</v>
      </c>
      <c r="C251" s="99" t="s">
        <v>231</v>
      </c>
    </row>
    <row r="252" spans="1:3">
      <c r="A252" s="99" t="s">
        <v>216</v>
      </c>
      <c r="B252" s="99" t="s">
        <v>235</v>
      </c>
      <c r="C252" s="99" t="s">
        <v>236</v>
      </c>
    </row>
    <row r="253" spans="1:3">
      <c r="A253" s="99" t="s">
        <v>216</v>
      </c>
      <c r="B253" s="99" t="s">
        <v>237</v>
      </c>
      <c r="C253" s="99" t="s">
        <v>238</v>
      </c>
    </row>
    <row r="254" spans="1:3">
      <c r="A254" s="99" t="s">
        <v>216</v>
      </c>
      <c r="B254" s="99" t="s">
        <v>239</v>
      </c>
      <c r="C254" s="99" t="s">
        <v>240</v>
      </c>
    </row>
    <row r="255" spans="1:3">
      <c r="A255" s="99" t="s">
        <v>216</v>
      </c>
      <c r="B255" s="99" t="s">
        <v>241</v>
      </c>
      <c r="C255" s="99" t="s">
        <v>242</v>
      </c>
    </row>
    <row r="256" spans="1:3">
      <c r="A256" s="99" t="s">
        <v>216</v>
      </c>
      <c r="B256" s="99" t="s">
        <v>243</v>
      </c>
      <c r="C256" s="99" t="s">
        <v>244</v>
      </c>
    </row>
    <row r="257" spans="1:3">
      <c r="A257" s="99" t="s">
        <v>216</v>
      </c>
      <c r="B257" s="99" t="s">
        <v>245</v>
      </c>
      <c r="C257" s="99" t="s">
        <v>246</v>
      </c>
    </row>
    <row r="258" spans="1:3">
      <c r="A258" s="99" t="s">
        <v>809</v>
      </c>
      <c r="B258" s="99" t="s">
        <v>811</v>
      </c>
      <c r="C258" s="99" t="s">
        <v>812</v>
      </c>
    </row>
    <row r="259" spans="1:3">
      <c r="A259" s="99" t="s">
        <v>809</v>
      </c>
      <c r="B259" s="99" t="s">
        <v>813</v>
      </c>
      <c r="C259" s="99" t="s">
        <v>814</v>
      </c>
    </row>
    <row r="260" spans="1:3">
      <c r="A260" s="99" t="s">
        <v>809</v>
      </c>
      <c r="B260" s="99" t="s">
        <v>809</v>
      </c>
      <c r="C260" s="99" t="s">
        <v>810</v>
      </c>
    </row>
    <row r="261" spans="1:3">
      <c r="A261" s="99" t="s">
        <v>809</v>
      </c>
      <c r="B261" s="99" t="s">
        <v>815</v>
      </c>
      <c r="C261" s="99" t="s">
        <v>816</v>
      </c>
    </row>
    <row r="262" spans="1:3">
      <c r="A262" s="99" t="s">
        <v>809</v>
      </c>
      <c r="B262" s="99" t="s">
        <v>817</v>
      </c>
      <c r="C262" s="99" t="s">
        <v>818</v>
      </c>
    </row>
    <row r="263" spans="1:3">
      <c r="A263" s="99" t="s">
        <v>809</v>
      </c>
      <c r="B263" s="99" t="s">
        <v>307</v>
      </c>
      <c r="C263" s="99" t="s">
        <v>819</v>
      </c>
    </row>
    <row r="264" spans="1:3">
      <c r="A264" s="99" t="s">
        <v>809</v>
      </c>
      <c r="B264" s="99" t="s">
        <v>820</v>
      </c>
      <c r="C264" s="99" t="s">
        <v>821</v>
      </c>
    </row>
    <row r="265" spans="1:3">
      <c r="A265" s="99" t="s">
        <v>809</v>
      </c>
      <c r="B265" s="99" t="s">
        <v>822</v>
      </c>
      <c r="C265" s="99" t="s">
        <v>823</v>
      </c>
    </row>
    <row r="266" spans="1:3">
      <c r="A266" s="99" t="s">
        <v>247</v>
      </c>
      <c r="B266" s="99" t="s">
        <v>249</v>
      </c>
      <c r="C266" s="99" t="s">
        <v>250</v>
      </c>
    </row>
    <row r="267" spans="1:3">
      <c r="A267" s="99" t="s">
        <v>247</v>
      </c>
      <c r="B267" s="99" t="s">
        <v>251</v>
      </c>
      <c r="C267" s="99" t="s">
        <v>252</v>
      </c>
    </row>
    <row r="268" spans="1:3">
      <c r="A268" s="99" t="s">
        <v>247</v>
      </c>
      <c r="B268" s="99" t="s">
        <v>253</v>
      </c>
      <c r="C268" s="99" t="s">
        <v>254</v>
      </c>
    </row>
    <row r="269" spans="1:3">
      <c r="A269" s="99" t="s">
        <v>247</v>
      </c>
      <c r="B269" s="99" t="s">
        <v>255</v>
      </c>
      <c r="C269" s="99" t="s">
        <v>256</v>
      </c>
    </row>
    <row r="270" spans="1:3">
      <c r="A270" s="99" t="s">
        <v>247</v>
      </c>
      <c r="B270" s="99" t="s">
        <v>257</v>
      </c>
      <c r="C270" s="99" t="s">
        <v>258</v>
      </c>
    </row>
    <row r="271" spans="1:3">
      <c r="A271" s="99" t="s">
        <v>247</v>
      </c>
      <c r="B271" s="99" t="s">
        <v>259</v>
      </c>
      <c r="C271" s="99" t="s">
        <v>260</v>
      </c>
    </row>
    <row r="272" spans="1:3">
      <c r="A272" s="99" t="s">
        <v>247</v>
      </c>
      <c r="B272" s="99" t="s">
        <v>247</v>
      </c>
      <c r="C272" s="99" t="s">
        <v>248</v>
      </c>
    </row>
    <row r="273" spans="1:3">
      <c r="A273" s="99" t="s">
        <v>247</v>
      </c>
      <c r="B273" s="99" t="s">
        <v>261</v>
      </c>
      <c r="C273" s="99" t="s">
        <v>262</v>
      </c>
    </row>
    <row r="274" spans="1:3">
      <c r="A274" s="99" t="s">
        <v>247</v>
      </c>
      <c r="B274" s="99" t="s">
        <v>269</v>
      </c>
      <c r="C274" s="99" t="s">
        <v>270</v>
      </c>
    </row>
    <row r="275" spans="1:3">
      <c r="A275" s="99" t="s">
        <v>247</v>
      </c>
      <c r="B275" s="99" t="s">
        <v>271</v>
      </c>
      <c r="C275" s="99" t="s">
        <v>272</v>
      </c>
    </row>
    <row r="276" spans="1:3">
      <c r="A276" s="99" t="s">
        <v>273</v>
      </c>
      <c r="B276" s="99" t="s">
        <v>824</v>
      </c>
      <c r="C276" s="99" t="s">
        <v>825</v>
      </c>
    </row>
    <row r="277" spans="1:3">
      <c r="A277" s="99" t="s">
        <v>273</v>
      </c>
      <c r="B277" s="99" t="s">
        <v>449</v>
      </c>
      <c r="C277" s="99" t="s">
        <v>826</v>
      </c>
    </row>
    <row r="278" spans="1:3">
      <c r="A278" s="99" t="s">
        <v>273</v>
      </c>
      <c r="B278" s="99" t="s">
        <v>827</v>
      </c>
      <c r="C278" s="99" t="s">
        <v>828</v>
      </c>
    </row>
    <row r="279" spans="1:3">
      <c r="A279" s="99" t="s">
        <v>273</v>
      </c>
      <c r="B279" s="99" t="s">
        <v>829</v>
      </c>
      <c r="C279" s="99" t="s">
        <v>830</v>
      </c>
    </row>
    <row r="280" spans="1:3">
      <c r="A280" s="99" t="s">
        <v>273</v>
      </c>
      <c r="B280" s="99" t="s">
        <v>273</v>
      </c>
      <c r="C280" s="99" t="s">
        <v>274</v>
      </c>
    </row>
    <row r="281" spans="1:3">
      <c r="A281" s="99" t="s">
        <v>273</v>
      </c>
      <c r="B281" s="99" t="s">
        <v>831</v>
      </c>
      <c r="C281" s="99" t="s">
        <v>832</v>
      </c>
    </row>
    <row r="282" spans="1:3">
      <c r="A282" s="99" t="s">
        <v>273</v>
      </c>
      <c r="B282" s="99" t="s">
        <v>833</v>
      </c>
      <c r="C282" s="99" t="s">
        <v>834</v>
      </c>
    </row>
    <row r="283" spans="1:3">
      <c r="A283" s="99" t="s">
        <v>273</v>
      </c>
      <c r="B283" s="99" t="s">
        <v>275</v>
      </c>
      <c r="C283" s="99" t="s">
        <v>276</v>
      </c>
    </row>
    <row r="284" spans="1:3">
      <c r="A284" s="99" t="s">
        <v>280</v>
      </c>
      <c r="B284" s="99" t="s">
        <v>835</v>
      </c>
      <c r="C284" s="99" t="s">
        <v>836</v>
      </c>
    </row>
    <row r="285" spans="1:3">
      <c r="A285" s="99" t="s">
        <v>280</v>
      </c>
      <c r="B285" s="99" t="s">
        <v>837</v>
      </c>
      <c r="C285" s="99" t="s">
        <v>838</v>
      </c>
    </row>
    <row r="286" spans="1:3">
      <c r="A286" s="99" t="s">
        <v>280</v>
      </c>
      <c r="B286" s="99" t="s">
        <v>839</v>
      </c>
      <c r="C286" s="99" t="s">
        <v>840</v>
      </c>
    </row>
    <row r="287" spans="1:3">
      <c r="A287" s="99" t="s">
        <v>280</v>
      </c>
      <c r="B287" s="99" t="s">
        <v>841</v>
      </c>
      <c r="C287" s="99" t="s">
        <v>842</v>
      </c>
    </row>
    <row r="288" spans="1:3">
      <c r="A288" s="99" t="s">
        <v>280</v>
      </c>
      <c r="B288" s="99" t="s">
        <v>843</v>
      </c>
      <c r="C288" s="99" t="s">
        <v>844</v>
      </c>
    </row>
    <row r="289" spans="1:3">
      <c r="A289" s="99" t="s">
        <v>280</v>
      </c>
      <c r="B289" s="99" t="s">
        <v>845</v>
      </c>
      <c r="C289" s="99" t="s">
        <v>846</v>
      </c>
    </row>
    <row r="290" spans="1:3">
      <c r="A290" s="99" t="s">
        <v>280</v>
      </c>
      <c r="B290" s="99" t="s">
        <v>280</v>
      </c>
      <c r="C290" s="99" t="s">
        <v>281</v>
      </c>
    </row>
    <row r="291" spans="1:3">
      <c r="A291" s="99" t="s">
        <v>280</v>
      </c>
      <c r="B291" s="99" t="s">
        <v>196</v>
      </c>
      <c r="C291" s="99" t="s">
        <v>847</v>
      </c>
    </row>
    <row r="292" spans="1:3">
      <c r="A292" s="99" t="s">
        <v>280</v>
      </c>
      <c r="B292" s="99" t="s">
        <v>848</v>
      </c>
      <c r="C292" s="99" t="s">
        <v>849</v>
      </c>
    </row>
    <row r="293" spans="1:3">
      <c r="A293" s="99" t="s">
        <v>280</v>
      </c>
      <c r="B293" s="99" t="s">
        <v>850</v>
      </c>
      <c r="C293" s="99" t="s">
        <v>851</v>
      </c>
    </row>
    <row r="294" spans="1:3">
      <c r="A294" s="99" t="s">
        <v>280</v>
      </c>
      <c r="B294" s="99" t="s">
        <v>852</v>
      </c>
      <c r="C294" s="99" t="s">
        <v>853</v>
      </c>
    </row>
    <row r="295" spans="1:3">
      <c r="A295" s="99" t="s">
        <v>280</v>
      </c>
      <c r="B295" s="99" t="s">
        <v>854</v>
      </c>
      <c r="C295" s="99" t="s">
        <v>855</v>
      </c>
    </row>
    <row r="296" spans="1:3">
      <c r="A296" s="99" t="s">
        <v>280</v>
      </c>
      <c r="B296" s="99" t="s">
        <v>856</v>
      </c>
      <c r="C296" s="99" t="s">
        <v>857</v>
      </c>
    </row>
    <row r="297" spans="1:3">
      <c r="A297" s="99" t="s">
        <v>280</v>
      </c>
      <c r="B297" s="99" t="s">
        <v>282</v>
      </c>
      <c r="C297" s="99" t="s">
        <v>283</v>
      </c>
    </row>
    <row r="298" spans="1:3">
      <c r="A298" s="99" t="s">
        <v>280</v>
      </c>
      <c r="B298" s="99" t="s">
        <v>858</v>
      </c>
      <c r="C298" s="99" t="s">
        <v>859</v>
      </c>
    </row>
    <row r="299" spans="1:3">
      <c r="A299" s="99" t="s">
        <v>280</v>
      </c>
      <c r="B299" s="99" t="s">
        <v>860</v>
      </c>
      <c r="C299" s="99" t="s">
        <v>861</v>
      </c>
    </row>
    <row r="300" spans="1:3">
      <c r="A300" s="99" t="s">
        <v>280</v>
      </c>
      <c r="B300" s="99" t="s">
        <v>862</v>
      </c>
      <c r="C300" s="99" t="s">
        <v>863</v>
      </c>
    </row>
    <row r="301" spans="1:3">
      <c r="A301" s="99" t="s">
        <v>280</v>
      </c>
      <c r="B301" s="99" t="s">
        <v>864</v>
      </c>
      <c r="C301" s="99" t="s">
        <v>865</v>
      </c>
    </row>
    <row r="302" spans="1:3">
      <c r="A302" s="99" t="s">
        <v>280</v>
      </c>
      <c r="B302" s="99" t="s">
        <v>866</v>
      </c>
      <c r="C302" s="99" t="s">
        <v>867</v>
      </c>
    </row>
    <row r="303" spans="1:3">
      <c r="A303" s="99" t="s">
        <v>287</v>
      </c>
      <c r="B303" s="99" t="s">
        <v>453</v>
      </c>
      <c r="C303" s="99" t="s">
        <v>868</v>
      </c>
    </row>
    <row r="304" spans="1:3">
      <c r="A304" s="99" t="s">
        <v>287</v>
      </c>
      <c r="B304" s="99" t="s">
        <v>794</v>
      </c>
      <c r="C304" s="99" t="s">
        <v>869</v>
      </c>
    </row>
    <row r="305" spans="1:3">
      <c r="A305" s="99" t="s">
        <v>287</v>
      </c>
      <c r="B305" s="99" t="s">
        <v>870</v>
      </c>
      <c r="C305" s="99" t="s">
        <v>871</v>
      </c>
    </row>
    <row r="306" spans="1:3">
      <c r="A306" s="99" t="s">
        <v>287</v>
      </c>
      <c r="B306" s="99" t="s">
        <v>872</v>
      </c>
      <c r="C306" s="99" t="s">
        <v>873</v>
      </c>
    </row>
    <row r="307" spans="1:3">
      <c r="A307" s="99" t="s">
        <v>287</v>
      </c>
      <c r="B307" s="99" t="s">
        <v>874</v>
      </c>
      <c r="C307" s="99" t="s">
        <v>875</v>
      </c>
    </row>
    <row r="308" spans="1:3">
      <c r="A308" s="99" t="s">
        <v>287</v>
      </c>
      <c r="B308" s="99" t="s">
        <v>287</v>
      </c>
      <c r="C308" s="99" t="s">
        <v>288</v>
      </c>
    </row>
    <row r="309" spans="1:3">
      <c r="A309" s="99" t="s">
        <v>287</v>
      </c>
      <c r="B309" s="99" t="s">
        <v>289</v>
      </c>
      <c r="C309" s="99" t="s">
        <v>290</v>
      </c>
    </row>
    <row r="310" spans="1:3">
      <c r="A310" s="99" t="s">
        <v>287</v>
      </c>
      <c r="B310" s="99" t="s">
        <v>876</v>
      </c>
      <c r="C310" s="99" t="s">
        <v>877</v>
      </c>
    </row>
    <row r="311" spans="1:3">
      <c r="A311" s="99" t="s">
        <v>294</v>
      </c>
      <c r="B311" s="99" t="s">
        <v>794</v>
      </c>
      <c r="C311" s="99" t="s">
        <v>878</v>
      </c>
    </row>
    <row r="312" spans="1:3">
      <c r="A312" s="99" t="s">
        <v>294</v>
      </c>
      <c r="B312" s="99" t="s">
        <v>879</v>
      </c>
      <c r="C312" s="99" t="s">
        <v>880</v>
      </c>
    </row>
    <row r="313" spans="1:3">
      <c r="A313" s="99" t="s">
        <v>294</v>
      </c>
      <c r="B313" s="99" t="s">
        <v>881</v>
      </c>
      <c r="C313" s="99" t="s">
        <v>882</v>
      </c>
    </row>
    <row r="314" spans="1:3">
      <c r="A314" s="99" t="s">
        <v>294</v>
      </c>
      <c r="B314" s="99" t="s">
        <v>296</v>
      </c>
      <c r="C314" s="99" t="s">
        <v>297</v>
      </c>
    </row>
    <row r="315" spans="1:3">
      <c r="A315" s="99" t="s">
        <v>294</v>
      </c>
      <c r="B315" s="99" t="s">
        <v>883</v>
      </c>
      <c r="C315" s="99" t="s">
        <v>884</v>
      </c>
    </row>
    <row r="316" spans="1:3">
      <c r="A316" s="99" t="s">
        <v>294</v>
      </c>
      <c r="B316" s="99" t="s">
        <v>885</v>
      </c>
      <c r="C316" s="99" t="s">
        <v>886</v>
      </c>
    </row>
    <row r="317" spans="1:3">
      <c r="A317" s="99" t="s">
        <v>294</v>
      </c>
      <c r="B317" s="99" t="s">
        <v>551</v>
      </c>
      <c r="C317" s="99" t="s">
        <v>887</v>
      </c>
    </row>
    <row r="318" spans="1:3">
      <c r="A318" s="99" t="s">
        <v>294</v>
      </c>
      <c r="B318" s="99" t="s">
        <v>888</v>
      </c>
      <c r="C318" s="99" t="s">
        <v>889</v>
      </c>
    </row>
    <row r="319" spans="1:3">
      <c r="A319" s="99" t="s">
        <v>294</v>
      </c>
      <c r="B319" s="99" t="s">
        <v>890</v>
      </c>
      <c r="C319" s="99" t="s">
        <v>891</v>
      </c>
    </row>
    <row r="320" spans="1:3">
      <c r="A320" s="99" t="s">
        <v>294</v>
      </c>
      <c r="B320" s="99" t="s">
        <v>892</v>
      </c>
      <c r="C320" s="99" t="s">
        <v>893</v>
      </c>
    </row>
    <row r="321" spans="1:3">
      <c r="A321" s="99" t="s">
        <v>294</v>
      </c>
      <c r="B321" s="99" t="s">
        <v>894</v>
      </c>
      <c r="C321" s="99" t="s">
        <v>895</v>
      </c>
    </row>
    <row r="322" spans="1:3">
      <c r="A322" s="99" t="s">
        <v>294</v>
      </c>
      <c r="B322" s="99" t="s">
        <v>294</v>
      </c>
      <c r="C322" s="99" t="s">
        <v>295</v>
      </c>
    </row>
    <row r="323" spans="1:3">
      <c r="A323" s="99" t="s">
        <v>294</v>
      </c>
      <c r="B323" s="99" t="s">
        <v>301</v>
      </c>
      <c r="C323" s="99" t="s">
        <v>302</v>
      </c>
    </row>
    <row r="324" spans="1:3">
      <c r="A324" s="99" t="s">
        <v>305</v>
      </c>
      <c r="B324" s="99" t="s">
        <v>896</v>
      </c>
      <c r="C324" s="99" t="s">
        <v>897</v>
      </c>
    </row>
    <row r="325" spans="1:3">
      <c r="A325" s="99" t="s">
        <v>305</v>
      </c>
      <c r="B325" s="99" t="s">
        <v>136</v>
      </c>
      <c r="C325" s="99" t="s">
        <v>898</v>
      </c>
    </row>
    <row r="326" spans="1:3">
      <c r="A326" s="99" t="s">
        <v>305</v>
      </c>
      <c r="B326" s="99" t="s">
        <v>899</v>
      </c>
      <c r="C326" s="99" t="s">
        <v>900</v>
      </c>
    </row>
    <row r="327" spans="1:3">
      <c r="A327" s="99" t="s">
        <v>305</v>
      </c>
      <c r="B327" s="99" t="s">
        <v>690</v>
      </c>
      <c r="C327" s="99" t="s">
        <v>901</v>
      </c>
    </row>
    <row r="328" spans="1:3">
      <c r="A328" s="99" t="s">
        <v>305</v>
      </c>
      <c r="B328" s="99" t="s">
        <v>673</v>
      </c>
      <c r="C328" s="99" t="s">
        <v>902</v>
      </c>
    </row>
    <row r="329" spans="1:3">
      <c r="A329" s="99" t="s">
        <v>305</v>
      </c>
      <c r="B329" s="99" t="s">
        <v>903</v>
      </c>
      <c r="C329" s="99" t="s">
        <v>904</v>
      </c>
    </row>
    <row r="330" spans="1:3">
      <c r="A330" s="99" t="s">
        <v>305</v>
      </c>
      <c r="B330" s="99" t="s">
        <v>905</v>
      </c>
      <c r="C330" s="99" t="s">
        <v>906</v>
      </c>
    </row>
    <row r="331" spans="1:3">
      <c r="A331" s="99" t="s">
        <v>305</v>
      </c>
      <c r="B331" s="99" t="s">
        <v>907</v>
      </c>
      <c r="C331" s="99" t="s">
        <v>908</v>
      </c>
    </row>
    <row r="332" spans="1:3">
      <c r="A332" s="99" t="s">
        <v>305</v>
      </c>
      <c r="B332" s="99" t="s">
        <v>305</v>
      </c>
      <c r="C332" s="99" t="s">
        <v>306</v>
      </c>
    </row>
    <row r="333" spans="1:3">
      <c r="A333" s="99" t="s">
        <v>305</v>
      </c>
      <c r="B333" s="99" t="s">
        <v>307</v>
      </c>
      <c r="C333" s="99" t="s">
        <v>308</v>
      </c>
    </row>
    <row r="334" spans="1:3">
      <c r="A334" s="99" t="s">
        <v>305</v>
      </c>
      <c r="B334" s="99" t="s">
        <v>909</v>
      </c>
      <c r="C334" s="99" t="s">
        <v>910</v>
      </c>
    </row>
    <row r="335" spans="1:3">
      <c r="A335" s="99" t="s">
        <v>305</v>
      </c>
      <c r="B335" s="99" t="s">
        <v>758</v>
      </c>
      <c r="C335" s="99" t="s">
        <v>911</v>
      </c>
    </row>
    <row r="336" spans="1:3">
      <c r="A336" s="99" t="s">
        <v>311</v>
      </c>
      <c r="B336" s="99" t="s">
        <v>313</v>
      </c>
      <c r="C336" s="99" t="s">
        <v>314</v>
      </c>
    </row>
    <row r="337" spans="1:3">
      <c r="A337" s="99" t="s">
        <v>311</v>
      </c>
      <c r="B337" s="99" t="s">
        <v>315</v>
      </c>
      <c r="C337" s="99" t="s">
        <v>316</v>
      </c>
    </row>
    <row r="338" spans="1:3">
      <c r="A338" s="99" t="s">
        <v>311</v>
      </c>
      <c r="B338" s="99" t="s">
        <v>317</v>
      </c>
      <c r="C338" s="99" t="s">
        <v>318</v>
      </c>
    </row>
    <row r="339" spans="1:3">
      <c r="A339" s="99" t="s">
        <v>311</v>
      </c>
      <c r="B339" s="99" t="s">
        <v>319</v>
      </c>
      <c r="C339" s="99" t="s">
        <v>320</v>
      </c>
    </row>
    <row r="340" spans="1:3">
      <c r="A340" s="99" t="s">
        <v>311</v>
      </c>
      <c r="B340" s="99" t="s">
        <v>321</v>
      </c>
      <c r="C340" s="99" t="s">
        <v>322</v>
      </c>
    </row>
    <row r="341" spans="1:3">
      <c r="A341" s="99" t="s">
        <v>311</v>
      </c>
      <c r="B341" s="99" t="s">
        <v>311</v>
      </c>
      <c r="C341" s="99" t="s">
        <v>312</v>
      </c>
    </row>
    <row r="342" spans="1:3">
      <c r="A342" s="99" t="s">
        <v>311</v>
      </c>
      <c r="B342" s="99" t="s">
        <v>323</v>
      </c>
      <c r="C342" s="99" t="s">
        <v>324</v>
      </c>
    </row>
    <row r="343" spans="1:3">
      <c r="A343" s="99" t="s">
        <v>311</v>
      </c>
      <c r="B343" s="99" t="s">
        <v>328</v>
      </c>
      <c r="C343" s="99" t="s">
        <v>329</v>
      </c>
    </row>
    <row r="344" spans="1:3">
      <c r="A344" s="99" t="s">
        <v>311</v>
      </c>
      <c r="B344" s="99" t="s">
        <v>330</v>
      </c>
      <c r="C344" s="99" t="s">
        <v>331</v>
      </c>
    </row>
    <row r="345" spans="1:3">
      <c r="A345" s="99" t="s">
        <v>311</v>
      </c>
      <c r="B345" s="99" t="s">
        <v>332</v>
      </c>
      <c r="C345" s="99" t="s">
        <v>333</v>
      </c>
    </row>
    <row r="346" spans="1:3">
      <c r="A346" s="99" t="s">
        <v>334</v>
      </c>
      <c r="B346" s="99" t="s">
        <v>343</v>
      </c>
      <c r="C346" s="99" t="s">
        <v>912</v>
      </c>
    </row>
    <row r="347" spans="1:3">
      <c r="A347" s="99" t="s">
        <v>334</v>
      </c>
      <c r="B347" s="99" t="s">
        <v>913</v>
      </c>
      <c r="C347" s="99" t="s">
        <v>914</v>
      </c>
    </row>
    <row r="348" spans="1:3">
      <c r="A348" s="99" t="s">
        <v>334</v>
      </c>
      <c r="B348" s="99" t="s">
        <v>915</v>
      </c>
      <c r="C348" s="99" t="s">
        <v>916</v>
      </c>
    </row>
    <row r="349" spans="1:3">
      <c r="A349" s="99" t="s">
        <v>334</v>
      </c>
      <c r="B349" s="99" t="s">
        <v>917</v>
      </c>
      <c r="C349" s="99" t="s">
        <v>918</v>
      </c>
    </row>
    <row r="350" spans="1:3">
      <c r="A350" s="99" t="s">
        <v>334</v>
      </c>
      <c r="B350" s="99" t="s">
        <v>196</v>
      </c>
      <c r="C350" s="99" t="s">
        <v>919</v>
      </c>
    </row>
    <row r="351" spans="1:3">
      <c r="A351" s="99" t="s">
        <v>334</v>
      </c>
      <c r="B351" s="99" t="s">
        <v>920</v>
      </c>
      <c r="C351" s="99" t="s">
        <v>921</v>
      </c>
    </row>
    <row r="352" spans="1:3">
      <c r="A352" s="99" t="s">
        <v>334</v>
      </c>
      <c r="B352" s="99" t="s">
        <v>922</v>
      </c>
      <c r="C352" s="99" t="s">
        <v>923</v>
      </c>
    </row>
    <row r="353" spans="1:3">
      <c r="A353" s="99" t="s">
        <v>334</v>
      </c>
      <c r="B353" s="99" t="s">
        <v>334</v>
      </c>
      <c r="C353" s="99" t="s">
        <v>335</v>
      </c>
    </row>
    <row r="354" spans="1:3">
      <c r="A354" s="99" t="s">
        <v>334</v>
      </c>
      <c r="B354" s="99" t="s">
        <v>336</v>
      </c>
      <c r="C354" s="99" t="s">
        <v>337</v>
      </c>
    </row>
    <row r="355" spans="1:3">
      <c r="A355" s="99" t="s">
        <v>334</v>
      </c>
      <c r="B355" s="99" t="s">
        <v>924</v>
      </c>
      <c r="C355" s="99" t="s">
        <v>925</v>
      </c>
    </row>
    <row r="356" spans="1:3">
      <c r="A356" s="99" t="s">
        <v>334</v>
      </c>
      <c r="B356" s="99" t="s">
        <v>926</v>
      </c>
      <c r="C356" s="99" t="s">
        <v>927</v>
      </c>
    </row>
    <row r="357" spans="1:3">
      <c r="A357" s="99" t="s">
        <v>928</v>
      </c>
      <c r="B357" s="99" t="s">
        <v>930</v>
      </c>
      <c r="C357" s="99" t="s">
        <v>931</v>
      </c>
    </row>
    <row r="358" spans="1:3">
      <c r="A358" s="99" t="s">
        <v>928</v>
      </c>
      <c r="B358" s="99" t="s">
        <v>932</v>
      </c>
      <c r="C358" s="99" t="s">
        <v>933</v>
      </c>
    </row>
    <row r="359" spans="1:3">
      <c r="A359" s="99" t="s">
        <v>928</v>
      </c>
      <c r="B359" s="99" t="s">
        <v>449</v>
      </c>
      <c r="C359" s="99" t="s">
        <v>934</v>
      </c>
    </row>
    <row r="360" spans="1:3">
      <c r="A360" s="99" t="s">
        <v>928</v>
      </c>
      <c r="B360" s="99" t="s">
        <v>723</v>
      </c>
      <c r="C360" s="99" t="s">
        <v>935</v>
      </c>
    </row>
    <row r="361" spans="1:3">
      <c r="A361" s="99" t="s">
        <v>928</v>
      </c>
      <c r="B361" s="99" t="s">
        <v>936</v>
      </c>
      <c r="C361" s="99" t="s">
        <v>937</v>
      </c>
    </row>
    <row r="362" spans="1:3">
      <c r="A362" s="99" t="s">
        <v>928</v>
      </c>
      <c r="B362" s="99" t="s">
        <v>938</v>
      </c>
      <c r="C362" s="99" t="s">
        <v>939</v>
      </c>
    </row>
    <row r="363" spans="1:3">
      <c r="A363" s="99" t="s">
        <v>928</v>
      </c>
      <c r="B363" s="99" t="s">
        <v>237</v>
      </c>
      <c r="C363" s="99" t="s">
        <v>940</v>
      </c>
    </row>
    <row r="364" spans="1:3">
      <c r="A364" s="99" t="s">
        <v>928</v>
      </c>
      <c r="B364" s="99" t="s">
        <v>941</v>
      </c>
      <c r="C364" s="99" t="s">
        <v>942</v>
      </c>
    </row>
    <row r="365" spans="1:3">
      <c r="A365" s="99" t="s">
        <v>928</v>
      </c>
      <c r="B365" s="99" t="s">
        <v>943</v>
      </c>
      <c r="C365" s="99" t="s">
        <v>944</v>
      </c>
    </row>
    <row r="366" spans="1:3">
      <c r="A366" s="99" t="s">
        <v>928</v>
      </c>
      <c r="B366" s="99" t="s">
        <v>928</v>
      </c>
      <c r="C366" s="99" t="s">
        <v>929</v>
      </c>
    </row>
    <row r="367" spans="1:3">
      <c r="A367" s="99" t="s">
        <v>928</v>
      </c>
      <c r="B367" s="99" t="s">
        <v>945</v>
      </c>
      <c r="C367" s="99" t="s">
        <v>946</v>
      </c>
    </row>
    <row r="368" spans="1:3">
      <c r="A368" s="99" t="s">
        <v>947</v>
      </c>
      <c r="B368" s="99" t="s">
        <v>949</v>
      </c>
      <c r="C368" s="99" t="s">
        <v>950</v>
      </c>
    </row>
    <row r="369" spans="1:3">
      <c r="A369" s="99" t="s">
        <v>947</v>
      </c>
      <c r="B369" s="99" t="s">
        <v>951</v>
      </c>
      <c r="C369" s="99" t="s">
        <v>952</v>
      </c>
    </row>
    <row r="370" spans="1:3">
      <c r="A370" s="99" t="s">
        <v>947</v>
      </c>
      <c r="B370" s="99" t="s">
        <v>953</v>
      </c>
      <c r="C370" s="99" t="s">
        <v>954</v>
      </c>
    </row>
    <row r="371" spans="1:3">
      <c r="A371" s="99" t="s">
        <v>947</v>
      </c>
      <c r="B371" s="99" t="s">
        <v>220</v>
      </c>
      <c r="C371" s="99" t="s">
        <v>955</v>
      </c>
    </row>
    <row r="372" spans="1:3">
      <c r="A372" s="99" t="s">
        <v>947</v>
      </c>
      <c r="B372" s="99" t="s">
        <v>693</v>
      </c>
      <c r="C372" s="99" t="s">
        <v>956</v>
      </c>
    </row>
    <row r="373" spans="1:3">
      <c r="A373" s="99" t="s">
        <v>947</v>
      </c>
      <c r="B373" s="99" t="s">
        <v>947</v>
      </c>
      <c r="C373" s="99" t="s">
        <v>948</v>
      </c>
    </row>
    <row r="374" spans="1:3">
      <c r="A374" s="99" t="s">
        <v>947</v>
      </c>
      <c r="B374" s="99" t="s">
        <v>957</v>
      </c>
      <c r="C374" s="99" t="s">
        <v>958</v>
      </c>
    </row>
    <row r="375" spans="1:3">
      <c r="A375" s="99" t="s">
        <v>341</v>
      </c>
      <c r="B375" s="99" t="s">
        <v>343</v>
      </c>
      <c r="C375" s="99" t="s">
        <v>344</v>
      </c>
    </row>
    <row r="376" spans="1:3">
      <c r="A376" s="99" t="s">
        <v>341</v>
      </c>
      <c r="B376" s="99" t="s">
        <v>348</v>
      </c>
      <c r="C376" s="99" t="s">
        <v>349</v>
      </c>
    </row>
    <row r="377" spans="1:3">
      <c r="A377" s="99" t="s">
        <v>341</v>
      </c>
      <c r="B377" s="99" t="s">
        <v>352</v>
      </c>
      <c r="C377" s="99" t="s">
        <v>353</v>
      </c>
    </row>
    <row r="378" spans="1:3">
      <c r="A378" s="99" t="s">
        <v>341</v>
      </c>
      <c r="B378" s="99" t="s">
        <v>354</v>
      </c>
      <c r="C378" s="99" t="s">
        <v>355</v>
      </c>
    </row>
    <row r="379" spans="1:3">
      <c r="A379" s="99" t="s">
        <v>341</v>
      </c>
      <c r="B379" s="99" t="s">
        <v>356</v>
      </c>
      <c r="C379" s="99" t="s">
        <v>357</v>
      </c>
    </row>
    <row r="380" spans="1:3">
      <c r="A380" s="99" t="s">
        <v>341</v>
      </c>
      <c r="B380" s="99" t="s">
        <v>358</v>
      </c>
      <c r="C380" s="99" t="s">
        <v>359</v>
      </c>
    </row>
    <row r="381" spans="1:3">
      <c r="A381" s="99" t="s">
        <v>341</v>
      </c>
      <c r="B381" s="99" t="s">
        <v>360</v>
      </c>
      <c r="C381" s="99" t="s">
        <v>361</v>
      </c>
    </row>
    <row r="382" spans="1:3">
      <c r="A382" s="99" t="s">
        <v>341</v>
      </c>
      <c r="B382" s="99" t="s">
        <v>362</v>
      </c>
      <c r="C382" s="99" t="s">
        <v>363</v>
      </c>
    </row>
    <row r="383" spans="1:3">
      <c r="A383" s="99" t="s">
        <v>341</v>
      </c>
      <c r="B383" s="99" t="s">
        <v>341</v>
      </c>
      <c r="C383" s="99" t="s">
        <v>342</v>
      </c>
    </row>
    <row r="384" spans="1:3">
      <c r="A384" s="99" t="s">
        <v>341</v>
      </c>
      <c r="B384" s="99" t="s">
        <v>364</v>
      </c>
      <c r="C384" s="99" t="s">
        <v>365</v>
      </c>
    </row>
    <row r="385" spans="1:3">
      <c r="A385" s="99" t="s">
        <v>341</v>
      </c>
      <c r="B385" s="99" t="s">
        <v>370</v>
      </c>
      <c r="C385" s="99" t="s">
        <v>371</v>
      </c>
    </row>
    <row r="386" spans="1:3">
      <c r="A386" s="99" t="s">
        <v>341</v>
      </c>
      <c r="B386" s="99" t="s">
        <v>372</v>
      </c>
      <c r="C386" s="99" t="s">
        <v>373</v>
      </c>
    </row>
    <row r="387" spans="1:3">
      <c r="A387" s="99" t="s">
        <v>374</v>
      </c>
      <c r="B387" s="99" t="s">
        <v>959</v>
      </c>
      <c r="C387" s="99" t="s">
        <v>960</v>
      </c>
    </row>
    <row r="388" spans="1:3">
      <c r="A388" s="99" t="s">
        <v>374</v>
      </c>
      <c r="B388" s="99" t="s">
        <v>961</v>
      </c>
      <c r="C388" s="99" t="s">
        <v>962</v>
      </c>
    </row>
    <row r="389" spans="1:3">
      <c r="A389" s="99" t="s">
        <v>374</v>
      </c>
      <c r="B389" s="99" t="s">
        <v>376</v>
      </c>
      <c r="C389" s="99" t="s">
        <v>377</v>
      </c>
    </row>
    <row r="390" spans="1:3">
      <c r="A390" s="99" t="s">
        <v>374</v>
      </c>
      <c r="B390" s="99" t="s">
        <v>963</v>
      </c>
      <c r="C390" s="99" t="s">
        <v>964</v>
      </c>
    </row>
    <row r="391" spans="1:3">
      <c r="A391" s="99" t="s">
        <v>374</v>
      </c>
      <c r="B391" s="99" t="s">
        <v>965</v>
      </c>
      <c r="C391" s="99" t="s">
        <v>966</v>
      </c>
    </row>
    <row r="392" spans="1:3">
      <c r="A392" s="99" t="s">
        <v>374</v>
      </c>
      <c r="B392" s="99" t="s">
        <v>967</v>
      </c>
      <c r="C392" s="99" t="s">
        <v>968</v>
      </c>
    </row>
    <row r="393" spans="1:3">
      <c r="A393" s="99" t="s">
        <v>374</v>
      </c>
      <c r="B393" s="99" t="s">
        <v>969</v>
      </c>
      <c r="C393" s="99" t="s">
        <v>970</v>
      </c>
    </row>
    <row r="394" spans="1:3">
      <c r="A394" s="99" t="s">
        <v>374</v>
      </c>
      <c r="B394" s="99" t="s">
        <v>374</v>
      </c>
      <c r="C394" s="99" t="s">
        <v>375</v>
      </c>
    </row>
    <row r="395" spans="1:3">
      <c r="A395" s="99" t="s">
        <v>374</v>
      </c>
      <c r="B395" s="99" t="s">
        <v>381</v>
      </c>
      <c r="C395" s="99" t="s">
        <v>382</v>
      </c>
    </row>
    <row r="396" spans="1:3">
      <c r="A396" s="99" t="s">
        <v>374</v>
      </c>
      <c r="B396" s="99" t="s">
        <v>971</v>
      </c>
      <c r="C396" s="99" t="s">
        <v>972</v>
      </c>
    </row>
    <row r="397" spans="1:3">
      <c r="A397" s="99" t="s">
        <v>374</v>
      </c>
      <c r="B397" s="99" t="s">
        <v>973</v>
      </c>
      <c r="C397" s="99" t="s">
        <v>974</v>
      </c>
    </row>
    <row r="398" spans="1:3">
      <c r="A398" s="99" t="s">
        <v>975</v>
      </c>
      <c r="B398" s="99" t="s">
        <v>977</v>
      </c>
      <c r="C398" s="99" t="s">
        <v>978</v>
      </c>
    </row>
    <row r="399" spans="1:3">
      <c r="A399" s="99" t="s">
        <v>975</v>
      </c>
      <c r="B399" s="99" t="s">
        <v>975</v>
      </c>
      <c r="C399" s="99" t="s">
        <v>976</v>
      </c>
    </row>
    <row r="400" spans="1:3">
      <c r="A400" s="99" t="s">
        <v>975</v>
      </c>
      <c r="B400" s="99" t="s">
        <v>979</v>
      </c>
      <c r="C400" s="99" t="s">
        <v>980</v>
      </c>
    </row>
    <row r="401" spans="1:3">
      <c r="A401" s="99" t="s">
        <v>975</v>
      </c>
      <c r="B401" s="99" t="s">
        <v>981</v>
      </c>
      <c r="C401" s="99" t="s">
        <v>982</v>
      </c>
    </row>
    <row r="402" spans="1:3">
      <c r="A402" s="99" t="s">
        <v>983</v>
      </c>
      <c r="B402" s="99" t="s">
        <v>985</v>
      </c>
      <c r="C402" s="99" t="s">
        <v>986</v>
      </c>
    </row>
    <row r="403" spans="1:3">
      <c r="A403" s="99" t="s">
        <v>983</v>
      </c>
      <c r="B403" s="99" t="s">
        <v>987</v>
      </c>
      <c r="C403" s="99" t="s">
        <v>988</v>
      </c>
    </row>
    <row r="404" spans="1:3">
      <c r="A404" s="99" t="s">
        <v>983</v>
      </c>
      <c r="B404" s="99" t="s">
        <v>989</v>
      </c>
      <c r="C404" s="99" t="s">
        <v>990</v>
      </c>
    </row>
    <row r="405" spans="1:3">
      <c r="A405" s="99" t="s">
        <v>983</v>
      </c>
      <c r="B405" s="99" t="s">
        <v>991</v>
      </c>
      <c r="C405" s="99" t="s">
        <v>992</v>
      </c>
    </row>
    <row r="406" spans="1:3">
      <c r="A406" s="99" t="s">
        <v>983</v>
      </c>
      <c r="B406" s="99" t="s">
        <v>993</v>
      </c>
      <c r="C406" s="99" t="s">
        <v>994</v>
      </c>
    </row>
    <row r="407" spans="1:3">
      <c r="A407" s="99" t="s">
        <v>983</v>
      </c>
      <c r="B407" s="99" t="s">
        <v>995</v>
      </c>
      <c r="C407" s="99" t="s">
        <v>996</v>
      </c>
    </row>
    <row r="408" spans="1:3">
      <c r="A408" s="99" t="s">
        <v>983</v>
      </c>
      <c r="B408" s="99" t="s">
        <v>179</v>
      </c>
      <c r="C408" s="99" t="s">
        <v>997</v>
      </c>
    </row>
    <row r="409" spans="1:3">
      <c r="A409" s="99" t="s">
        <v>983</v>
      </c>
      <c r="B409" s="99" t="s">
        <v>998</v>
      </c>
      <c r="C409" s="99" t="s">
        <v>999</v>
      </c>
    </row>
    <row r="410" spans="1:3">
      <c r="A410" s="99" t="s">
        <v>983</v>
      </c>
      <c r="B410" s="99" t="s">
        <v>1000</v>
      </c>
      <c r="C410" s="99" t="s">
        <v>1001</v>
      </c>
    </row>
    <row r="411" spans="1:3">
      <c r="A411" s="99" t="s">
        <v>983</v>
      </c>
      <c r="B411" s="99" t="s">
        <v>983</v>
      </c>
      <c r="C411" s="99" t="s">
        <v>984</v>
      </c>
    </row>
    <row r="412" spans="1:3">
      <c r="A412" s="99" t="s">
        <v>983</v>
      </c>
      <c r="B412" s="99" t="s">
        <v>1002</v>
      </c>
      <c r="C412" s="99" t="s">
        <v>1003</v>
      </c>
    </row>
    <row r="413" spans="1:3">
      <c r="A413" s="99" t="s">
        <v>385</v>
      </c>
      <c r="B413" s="99" t="s">
        <v>387</v>
      </c>
      <c r="C413" s="99" t="s">
        <v>388</v>
      </c>
    </row>
    <row r="414" spans="1:3">
      <c r="A414" s="99" t="s">
        <v>385</v>
      </c>
      <c r="B414" s="99" t="s">
        <v>1004</v>
      </c>
      <c r="C414" s="99" t="s">
        <v>1005</v>
      </c>
    </row>
    <row r="415" spans="1:3">
      <c r="A415" s="99" t="s">
        <v>385</v>
      </c>
      <c r="B415" s="99" t="s">
        <v>1006</v>
      </c>
      <c r="C415" s="99" t="s">
        <v>1007</v>
      </c>
    </row>
    <row r="416" spans="1:3">
      <c r="A416" s="99" t="s">
        <v>385</v>
      </c>
      <c r="B416" s="99" t="s">
        <v>394</v>
      </c>
      <c r="C416" s="99" t="s">
        <v>395</v>
      </c>
    </row>
    <row r="417" spans="1:3">
      <c r="A417" s="99" t="s">
        <v>385</v>
      </c>
      <c r="B417" s="99" t="s">
        <v>1008</v>
      </c>
      <c r="C417" s="99" t="s">
        <v>1009</v>
      </c>
    </row>
    <row r="418" spans="1:3">
      <c r="A418" s="99" t="s">
        <v>385</v>
      </c>
      <c r="B418" s="99" t="s">
        <v>1010</v>
      </c>
      <c r="C418" s="99" t="s">
        <v>1011</v>
      </c>
    </row>
    <row r="419" spans="1:3">
      <c r="A419" s="99" t="s">
        <v>385</v>
      </c>
      <c r="B419" s="99" t="s">
        <v>756</v>
      </c>
      <c r="C419" s="99" t="s">
        <v>1012</v>
      </c>
    </row>
    <row r="420" spans="1:3">
      <c r="A420" s="99" t="s">
        <v>385</v>
      </c>
      <c r="B420" s="99" t="s">
        <v>1013</v>
      </c>
      <c r="C420" s="99" t="s">
        <v>1014</v>
      </c>
    </row>
    <row r="421" spans="1:3">
      <c r="A421" s="99" t="s">
        <v>385</v>
      </c>
      <c r="B421" s="99" t="s">
        <v>924</v>
      </c>
      <c r="C421" s="99" t="s">
        <v>1015</v>
      </c>
    </row>
    <row r="422" spans="1:3">
      <c r="A422" s="99" t="s">
        <v>385</v>
      </c>
      <c r="B422" s="99" t="s">
        <v>385</v>
      </c>
      <c r="C422" s="99" t="s">
        <v>386</v>
      </c>
    </row>
    <row r="423" spans="1:3">
      <c r="A423" s="99" t="s">
        <v>385</v>
      </c>
      <c r="B423" s="99" t="s">
        <v>1016</v>
      </c>
      <c r="C423" s="99" t="s">
        <v>1017</v>
      </c>
    </row>
    <row r="424" spans="1:3">
      <c r="A424" s="99" t="s">
        <v>385</v>
      </c>
      <c r="B424" s="99" t="s">
        <v>399</v>
      </c>
      <c r="C424" s="99" t="s">
        <v>400</v>
      </c>
    </row>
    <row r="425" spans="1:3">
      <c r="A425" s="99" t="s">
        <v>403</v>
      </c>
      <c r="B425" s="99" t="s">
        <v>1018</v>
      </c>
      <c r="C425" s="99" t="s">
        <v>1019</v>
      </c>
    </row>
    <row r="426" spans="1:3">
      <c r="A426" s="99" t="s">
        <v>403</v>
      </c>
      <c r="B426" s="99" t="s">
        <v>1020</v>
      </c>
      <c r="C426" s="99" t="s">
        <v>1021</v>
      </c>
    </row>
    <row r="427" spans="1:3">
      <c r="A427" s="99" t="s">
        <v>403</v>
      </c>
      <c r="B427" s="99" t="s">
        <v>829</v>
      </c>
      <c r="C427" s="99" t="s">
        <v>1022</v>
      </c>
    </row>
    <row r="428" spans="1:3">
      <c r="A428" s="99" t="s">
        <v>403</v>
      </c>
      <c r="B428" s="99" t="s">
        <v>1023</v>
      </c>
      <c r="C428" s="99" t="s">
        <v>1024</v>
      </c>
    </row>
    <row r="429" spans="1:3">
      <c r="A429" s="99" t="s">
        <v>403</v>
      </c>
      <c r="B429" s="99" t="s">
        <v>1025</v>
      </c>
      <c r="C429" s="99" t="s">
        <v>1026</v>
      </c>
    </row>
    <row r="430" spans="1:3">
      <c r="A430" s="99" t="s">
        <v>403</v>
      </c>
      <c r="B430" s="99" t="s">
        <v>405</v>
      </c>
      <c r="C430" s="99" t="s">
        <v>406</v>
      </c>
    </row>
    <row r="431" spans="1:3">
      <c r="A431" s="99" t="s">
        <v>403</v>
      </c>
      <c r="B431" s="99" t="s">
        <v>1027</v>
      </c>
      <c r="C431" s="99" t="s">
        <v>1028</v>
      </c>
    </row>
    <row r="432" spans="1:3">
      <c r="A432" s="99" t="s">
        <v>403</v>
      </c>
      <c r="B432" s="99" t="s">
        <v>403</v>
      </c>
      <c r="C432" s="99" t="s">
        <v>404</v>
      </c>
    </row>
    <row r="433" spans="1:3">
      <c r="A433" s="99" t="s">
        <v>403</v>
      </c>
      <c r="B433" s="99" t="s">
        <v>410</v>
      </c>
      <c r="C433" s="99" t="s">
        <v>411</v>
      </c>
    </row>
    <row r="434" spans="1:3">
      <c r="A434" s="99" t="s">
        <v>414</v>
      </c>
      <c r="B434" s="99" t="s">
        <v>152</v>
      </c>
      <c r="C434" s="99" t="s">
        <v>1029</v>
      </c>
    </row>
    <row r="435" spans="1:3">
      <c r="A435" s="99" t="s">
        <v>414</v>
      </c>
      <c r="B435" s="99" t="s">
        <v>1030</v>
      </c>
      <c r="C435" s="99" t="s">
        <v>1031</v>
      </c>
    </row>
    <row r="436" spans="1:3">
      <c r="A436" s="99" t="s">
        <v>414</v>
      </c>
      <c r="B436" s="99" t="s">
        <v>756</v>
      </c>
      <c r="C436" s="99" t="s">
        <v>1032</v>
      </c>
    </row>
    <row r="437" spans="1:3">
      <c r="A437" s="99" t="s">
        <v>414</v>
      </c>
      <c r="B437" s="99" t="s">
        <v>1033</v>
      </c>
      <c r="C437" s="99" t="s">
        <v>1034</v>
      </c>
    </row>
    <row r="438" spans="1:3">
      <c r="A438" s="99" t="s">
        <v>414</v>
      </c>
      <c r="B438" s="99" t="s">
        <v>1035</v>
      </c>
      <c r="C438" s="99" t="s">
        <v>1036</v>
      </c>
    </row>
    <row r="439" spans="1:3">
      <c r="A439" s="99" t="s">
        <v>414</v>
      </c>
      <c r="B439" s="99" t="s">
        <v>1037</v>
      </c>
      <c r="C439" s="99" t="s">
        <v>1038</v>
      </c>
    </row>
    <row r="440" spans="1:3">
      <c r="A440" s="99" t="s">
        <v>414</v>
      </c>
      <c r="B440" s="99" t="s">
        <v>1039</v>
      </c>
      <c r="C440" s="99" t="s">
        <v>1040</v>
      </c>
    </row>
    <row r="441" spans="1:3">
      <c r="A441" s="99" t="s">
        <v>414</v>
      </c>
      <c r="B441" s="99" t="s">
        <v>414</v>
      </c>
      <c r="C441" s="99" t="s">
        <v>415</v>
      </c>
    </row>
    <row r="442" spans="1:3">
      <c r="A442" s="99" t="s">
        <v>414</v>
      </c>
      <c r="B442" s="99" t="s">
        <v>416</v>
      </c>
      <c r="C442" s="99" t="s">
        <v>417</v>
      </c>
    </row>
    <row r="443" spans="1:3">
      <c r="A443" s="99" t="s">
        <v>414</v>
      </c>
      <c r="B443" s="99" t="s">
        <v>372</v>
      </c>
      <c r="C443" s="99" t="s">
        <v>1041</v>
      </c>
    </row>
    <row r="444" spans="1:3">
      <c r="A444" s="99" t="s">
        <v>421</v>
      </c>
      <c r="B444" s="99" t="s">
        <v>449</v>
      </c>
      <c r="C444" s="99" t="s">
        <v>1042</v>
      </c>
    </row>
    <row r="445" spans="1:3">
      <c r="A445" s="99" t="s">
        <v>421</v>
      </c>
      <c r="B445" s="99" t="s">
        <v>1043</v>
      </c>
      <c r="C445" s="99" t="s">
        <v>1044</v>
      </c>
    </row>
    <row r="446" spans="1:3">
      <c r="A446" s="99" t="s">
        <v>421</v>
      </c>
      <c r="B446" s="99" t="s">
        <v>1045</v>
      </c>
      <c r="C446" s="99" t="s">
        <v>1046</v>
      </c>
    </row>
    <row r="447" spans="1:3">
      <c r="A447" s="99" t="s">
        <v>421</v>
      </c>
      <c r="B447" s="99" t="s">
        <v>1047</v>
      </c>
      <c r="C447" s="99" t="s">
        <v>1048</v>
      </c>
    </row>
    <row r="448" spans="1:3">
      <c r="A448" s="99" t="s">
        <v>421</v>
      </c>
      <c r="B448" s="99" t="s">
        <v>1049</v>
      </c>
      <c r="C448" s="99" t="s">
        <v>1050</v>
      </c>
    </row>
    <row r="449" spans="1:3">
      <c r="A449" s="99" t="s">
        <v>421</v>
      </c>
      <c r="B449" s="99" t="s">
        <v>1051</v>
      </c>
      <c r="C449" s="99" t="s">
        <v>1052</v>
      </c>
    </row>
    <row r="450" spans="1:3">
      <c r="A450" s="99" t="s">
        <v>421</v>
      </c>
      <c r="B450" s="99" t="s">
        <v>421</v>
      </c>
      <c r="C450" s="99" t="s">
        <v>422</v>
      </c>
    </row>
    <row r="451" spans="1:3">
      <c r="A451" s="99" t="s">
        <v>421</v>
      </c>
      <c r="B451" s="99" t="s">
        <v>423</v>
      </c>
      <c r="C451" s="99" t="s">
        <v>424</v>
      </c>
    </row>
    <row r="452" spans="1:3">
      <c r="A452" s="99" t="s">
        <v>430</v>
      </c>
      <c r="B452" s="99" t="s">
        <v>1053</v>
      </c>
      <c r="C452" s="99" t="s">
        <v>1054</v>
      </c>
    </row>
    <row r="453" spans="1:3">
      <c r="A453" s="99" t="s">
        <v>430</v>
      </c>
      <c r="B453" s="99" t="s">
        <v>136</v>
      </c>
      <c r="C453" s="99" t="s">
        <v>1055</v>
      </c>
    </row>
    <row r="454" spans="1:3">
      <c r="A454" s="99" t="s">
        <v>430</v>
      </c>
      <c r="B454" s="99" t="s">
        <v>1056</v>
      </c>
      <c r="C454" s="99" t="s">
        <v>1057</v>
      </c>
    </row>
    <row r="455" spans="1:3">
      <c r="A455" s="99" t="s">
        <v>430</v>
      </c>
      <c r="B455" s="99" t="s">
        <v>693</v>
      </c>
      <c r="C455" s="99" t="s">
        <v>1058</v>
      </c>
    </row>
    <row r="456" spans="1:3">
      <c r="A456" s="99" t="s">
        <v>430</v>
      </c>
      <c r="B456" s="99" t="s">
        <v>1059</v>
      </c>
      <c r="C456" s="99" t="s">
        <v>1060</v>
      </c>
    </row>
    <row r="457" spans="1:3">
      <c r="A457" s="99" t="s">
        <v>430</v>
      </c>
      <c r="B457" s="99" t="s">
        <v>1061</v>
      </c>
      <c r="C457" s="99" t="s">
        <v>1062</v>
      </c>
    </row>
    <row r="458" spans="1:3">
      <c r="A458" s="99" t="s">
        <v>430</v>
      </c>
      <c r="B458" s="99" t="s">
        <v>1063</v>
      </c>
      <c r="C458" s="99" t="s">
        <v>1064</v>
      </c>
    </row>
    <row r="459" spans="1:3">
      <c r="A459" s="99" t="s">
        <v>430</v>
      </c>
      <c r="B459" s="99" t="s">
        <v>1065</v>
      </c>
      <c r="C459" s="99" t="s">
        <v>1066</v>
      </c>
    </row>
    <row r="460" spans="1:3">
      <c r="A460" s="99" t="s">
        <v>430</v>
      </c>
      <c r="B460" s="99" t="s">
        <v>1067</v>
      </c>
      <c r="C460" s="99" t="s">
        <v>1068</v>
      </c>
    </row>
    <row r="461" spans="1:3">
      <c r="A461" s="99" t="s">
        <v>430</v>
      </c>
      <c r="B461" s="99" t="s">
        <v>1069</v>
      </c>
      <c r="C461" s="99" t="s">
        <v>1070</v>
      </c>
    </row>
    <row r="462" spans="1:3">
      <c r="A462" s="99" t="s">
        <v>430</v>
      </c>
      <c r="B462" s="99" t="s">
        <v>1071</v>
      </c>
      <c r="C462" s="99" t="s">
        <v>1072</v>
      </c>
    </row>
    <row r="463" spans="1:3">
      <c r="A463" s="99" t="s">
        <v>430</v>
      </c>
      <c r="B463" s="99" t="s">
        <v>430</v>
      </c>
      <c r="C463" s="99" t="s">
        <v>431</v>
      </c>
    </row>
    <row r="464" spans="1:3">
      <c r="A464" s="99" t="s">
        <v>430</v>
      </c>
      <c r="B464" s="99" t="s">
        <v>432</v>
      </c>
      <c r="C464" s="99" t="s">
        <v>433</v>
      </c>
    </row>
    <row r="465" spans="1:3">
      <c r="A465" s="99" t="s">
        <v>430</v>
      </c>
      <c r="B465" s="99" t="s">
        <v>1073</v>
      </c>
      <c r="C465" s="99" t="s">
        <v>1074</v>
      </c>
    </row>
    <row r="466" spans="1:3">
      <c r="A466" s="99" t="s">
        <v>430</v>
      </c>
      <c r="B466" s="99" t="s">
        <v>1075</v>
      </c>
      <c r="C466" s="99" t="s">
        <v>1076</v>
      </c>
    </row>
    <row r="467" spans="1:3">
      <c r="A467" s="99" t="s">
        <v>440</v>
      </c>
      <c r="B467" s="99" t="s">
        <v>1077</v>
      </c>
      <c r="C467" s="99" t="s">
        <v>1078</v>
      </c>
    </row>
    <row r="468" spans="1:3">
      <c r="A468" s="99" t="s">
        <v>440</v>
      </c>
      <c r="B468" s="99" t="s">
        <v>442</v>
      </c>
      <c r="C468" s="99" t="s">
        <v>443</v>
      </c>
    </row>
    <row r="469" spans="1:3">
      <c r="A469" s="99" t="s">
        <v>440</v>
      </c>
      <c r="B469" s="99" t="s">
        <v>1079</v>
      </c>
      <c r="C469" s="99" t="s">
        <v>1080</v>
      </c>
    </row>
    <row r="470" spans="1:3">
      <c r="A470" s="99" t="s">
        <v>440</v>
      </c>
      <c r="B470" s="99" t="s">
        <v>1081</v>
      </c>
      <c r="C470" s="99" t="s">
        <v>1082</v>
      </c>
    </row>
    <row r="471" spans="1:3">
      <c r="A471" s="99" t="s">
        <v>440</v>
      </c>
      <c r="B471" s="99" t="s">
        <v>449</v>
      </c>
      <c r="C471" s="99" t="s">
        <v>450</v>
      </c>
    </row>
    <row r="472" spans="1:3">
      <c r="A472" s="99" t="s">
        <v>440</v>
      </c>
      <c r="B472" s="99" t="s">
        <v>1083</v>
      </c>
      <c r="C472" s="99" t="s">
        <v>1084</v>
      </c>
    </row>
    <row r="473" spans="1:3">
      <c r="A473" s="99" t="s">
        <v>440</v>
      </c>
      <c r="B473" s="99" t="s">
        <v>1085</v>
      </c>
      <c r="C473" s="99" t="s">
        <v>1086</v>
      </c>
    </row>
    <row r="474" spans="1:3">
      <c r="A474" s="99" t="s">
        <v>440</v>
      </c>
      <c r="B474" s="99" t="s">
        <v>1087</v>
      </c>
      <c r="C474" s="99" t="s">
        <v>1088</v>
      </c>
    </row>
    <row r="475" spans="1:3">
      <c r="A475" s="99" t="s">
        <v>440</v>
      </c>
      <c r="B475" s="99" t="s">
        <v>1089</v>
      </c>
      <c r="C475" s="99" t="s">
        <v>1090</v>
      </c>
    </row>
    <row r="476" spans="1:3">
      <c r="A476" s="99" t="s">
        <v>440</v>
      </c>
      <c r="B476" s="99" t="s">
        <v>440</v>
      </c>
      <c r="C476" s="99" t="s">
        <v>441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DblClick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frmSphereChoose">
    <tabColor indexed="47"/>
  </sheetPr>
  <dimension ref="A1"/>
  <sheetViews>
    <sheetView showGridLines="0"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SheetMain01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Information"/>
  <dimension ref="A1:K89"/>
  <sheetViews>
    <sheetView showGridLines="0" zoomScaleNormal="100" workbookViewId="0"/>
  </sheetViews>
  <sheetFormatPr defaultRowHeight="11.25"/>
  <cols>
    <col min="1" max="1" width="2.7109375" style="181" customWidth="1"/>
    <col min="2" max="2" width="7.7109375" style="181" customWidth="1"/>
    <col min="3" max="3" width="109" style="181" customWidth="1"/>
    <col min="4" max="4" width="7.7109375" style="185" customWidth="1"/>
    <col min="5" max="5" width="2.7109375" style="181" customWidth="1"/>
    <col min="6" max="16384" width="9.140625" style="181"/>
  </cols>
  <sheetData>
    <row r="1" spans="1:11" ht="10.5" customHeight="1">
      <c r="A1" s="184"/>
    </row>
    <row r="2" spans="1:11" ht="16.5" customHeight="1">
      <c r="B2" s="89" t="e">
        <f ca="1">code</f>
        <v>#NAME?</v>
      </c>
      <c r="C2" s="88"/>
      <c r="D2" s="87"/>
      <c r="E2" s="87"/>
    </row>
    <row r="3" spans="1:11" ht="33.75" customHeight="1">
      <c r="B3" s="460" t="s">
        <v>1240</v>
      </c>
      <c r="C3" s="460"/>
      <c r="D3" s="186"/>
      <c r="E3" s="187"/>
      <c r="F3" s="188"/>
      <c r="G3" s="189"/>
      <c r="H3" s="190"/>
      <c r="I3" s="190"/>
      <c r="J3" s="187"/>
      <c r="K3" s="187"/>
    </row>
    <row r="4" spans="1:11" ht="6" customHeight="1" thickBot="1">
      <c r="A4" s="160"/>
      <c r="B4" s="191"/>
      <c r="C4" s="160"/>
      <c r="D4" s="163"/>
      <c r="E4" s="160"/>
      <c r="F4" s="162"/>
      <c r="G4" s="183"/>
      <c r="H4" s="160"/>
      <c r="I4" s="160"/>
      <c r="J4" s="160"/>
      <c r="K4" s="160"/>
    </row>
    <row r="5" spans="1:11">
      <c r="A5" s="177"/>
      <c r="B5" s="178"/>
      <c r="C5" s="179"/>
      <c r="D5" s="182"/>
      <c r="E5" s="177"/>
      <c r="F5" s="180"/>
      <c r="G5" s="183"/>
    </row>
    <row r="6" spans="1:11" s="185" customFormat="1" ht="15" customHeight="1">
      <c r="A6" s="186"/>
      <c r="B6" s="196"/>
      <c r="C6" s="298" t="s">
        <v>1194</v>
      </c>
      <c r="D6" s="192"/>
      <c r="E6" s="186"/>
      <c r="F6" s="197"/>
    </row>
    <row r="7" spans="1:11" s="185" customFormat="1" ht="12.75">
      <c r="A7" s="186"/>
      <c r="B7" s="196"/>
      <c r="C7" s="297"/>
      <c r="D7" s="192"/>
      <c r="E7" s="186"/>
      <c r="F7" s="197"/>
    </row>
    <row r="8" spans="1:11" s="185" customFormat="1" ht="15" customHeight="1">
      <c r="A8" s="186"/>
      <c r="B8" s="196"/>
      <c r="C8" s="417" t="s">
        <v>1195</v>
      </c>
      <c r="D8" s="192"/>
      <c r="E8" s="186"/>
      <c r="F8" s="197"/>
    </row>
    <row r="9" spans="1:11" s="185" customFormat="1" ht="15" customHeight="1">
      <c r="A9" s="186"/>
      <c r="B9" s="196"/>
      <c r="C9" s="418" t="s">
        <v>1196</v>
      </c>
      <c r="D9" s="192"/>
      <c r="E9" s="186"/>
      <c r="F9" s="197"/>
    </row>
    <row r="10" spans="1:11" s="185" customFormat="1" ht="30" customHeight="1">
      <c r="A10" s="186"/>
      <c r="B10" s="196"/>
      <c r="C10" s="418" t="s">
        <v>1197</v>
      </c>
      <c r="D10" s="192"/>
      <c r="E10" s="186"/>
      <c r="F10" s="197"/>
    </row>
    <row r="11" spans="1:11" s="185" customFormat="1" ht="30" customHeight="1">
      <c r="A11" s="186"/>
      <c r="B11" s="196"/>
      <c r="C11" s="418" t="s">
        <v>1198</v>
      </c>
      <c r="D11" s="192"/>
      <c r="E11" s="186"/>
      <c r="F11" s="197"/>
    </row>
    <row r="12" spans="1:11" s="185" customFormat="1" ht="15" customHeight="1">
      <c r="A12" s="186"/>
      <c r="B12" s="196"/>
      <c r="C12" s="418" t="s">
        <v>1650</v>
      </c>
      <c r="D12" s="192"/>
      <c r="E12" s="186"/>
      <c r="F12" s="197"/>
    </row>
    <row r="13" spans="1:11" s="185" customFormat="1" ht="33.75">
      <c r="B13" s="196"/>
      <c r="C13" s="418" t="s">
        <v>1199</v>
      </c>
      <c r="D13" s="192"/>
    </row>
    <row r="14" spans="1:11" s="185" customFormat="1" ht="15" customHeight="1">
      <c r="B14" s="196"/>
      <c r="C14" s="418" t="s">
        <v>1848</v>
      </c>
      <c r="D14" s="192"/>
    </row>
    <row r="15" spans="1:11" s="185" customFormat="1" ht="30" customHeight="1">
      <c r="B15" s="196"/>
      <c r="C15" s="418" t="s">
        <v>1200</v>
      </c>
      <c r="D15" s="192"/>
    </row>
    <row r="16" spans="1:11" s="185" customFormat="1" ht="15" customHeight="1">
      <c r="B16" s="196"/>
      <c r="C16" s="419" t="s">
        <v>1201</v>
      </c>
      <c r="D16" s="192"/>
    </row>
    <row r="17" spans="2:4" s="185" customFormat="1" ht="15" customHeight="1">
      <c r="B17" s="196"/>
      <c r="C17" s="418" t="s">
        <v>1788</v>
      </c>
      <c r="D17" s="192"/>
    </row>
    <row r="18" spans="2:4" s="185" customFormat="1" ht="15" customHeight="1">
      <c r="B18" s="196"/>
      <c r="C18" s="418" t="s">
        <v>1789</v>
      </c>
      <c r="D18" s="192"/>
    </row>
    <row r="19" spans="2:4" s="185" customFormat="1" ht="15" customHeight="1">
      <c r="B19" s="196"/>
      <c r="C19" s="418" t="s">
        <v>1790</v>
      </c>
      <c r="D19" s="192"/>
    </row>
    <row r="20" spans="2:4" s="185" customFormat="1" ht="30" customHeight="1">
      <c r="B20" s="196"/>
      <c r="C20" s="418" t="s">
        <v>1791</v>
      </c>
      <c r="D20" s="192"/>
    </row>
    <row r="21" spans="2:4" s="185" customFormat="1" ht="30" customHeight="1">
      <c r="B21" s="196"/>
      <c r="C21" s="418" t="s">
        <v>1792</v>
      </c>
      <c r="D21" s="192"/>
    </row>
    <row r="22" spans="2:4" s="185" customFormat="1" ht="60" customHeight="1">
      <c r="B22" s="196"/>
      <c r="C22" s="419" t="s">
        <v>1795</v>
      </c>
      <c r="D22" s="192"/>
    </row>
    <row r="23" spans="2:4" s="185" customFormat="1" ht="30" customHeight="1">
      <c r="B23" s="196"/>
      <c r="C23" s="419" t="s">
        <v>1796</v>
      </c>
      <c r="D23" s="192"/>
    </row>
    <row r="24" spans="2:4" s="185" customFormat="1" ht="30" customHeight="1">
      <c r="B24" s="196"/>
      <c r="C24" s="418" t="s">
        <v>1797</v>
      </c>
      <c r="D24" s="192"/>
    </row>
    <row r="25" spans="2:4" s="185" customFormat="1" ht="15" customHeight="1">
      <c r="B25" s="196"/>
      <c r="C25" s="418" t="s">
        <v>1243</v>
      </c>
      <c r="D25" s="192"/>
    </row>
    <row r="26" spans="2:4" s="185" customFormat="1" ht="30" customHeight="1">
      <c r="B26" s="196"/>
      <c r="C26" s="418" t="s">
        <v>1193</v>
      </c>
      <c r="D26" s="192"/>
    </row>
    <row r="27" spans="2:4" s="185" customFormat="1" ht="15" customHeight="1">
      <c r="B27" s="196"/>
      <c r="C27" s="420" t="s">
        <v>1798</v>
      </c>
      <c r="D27" s="192"/>
    </row>
    <row r="28" spans="2:4" s="185" customFormat="1" ht="45" customHeight="1">
      <c r="B28" s="196"/>
      <c r="C28" s="420" t="s">
        <v>1858</v>
      </c>
      <c r="D28" s="192"/>
    </row>
    <row r="29" spans="2:4" s="185" customFormat="1" ht="15" customHeight="1">
      <c r="B29" s="196"/>
      <c r="C29" s="420" t="s">
        <v>1205</v>
      </c>
      <c r="D29" s="192"/>
    </row>
    <row r="30" spans="2:4" s="185" customFormat="1" ht="15" customHeight="1">
      <c r="B30" s="196"/>
      <c r="C30" s="420" t="s">
        <v>1244</v>
      </c>
      <c r="D30" s="192"/>
    </row>
    <row r="31" spans="2:4" s="185" customFormat="1" ht="30" customHeight="1">
      <c r="B31" s="196"/>
      <c r="C31" s="420" t="s">
        <v>1171</v>
      </c>
      <c r="D31" s="192"/>
    </row>
    <row r="32" spans="2:4" s="185" customFormat="1" ht="15" customHeight="1">
      <c r="B32" s="196"/>
      <c r="C32" s="420" t="s">
        <v>1859</v>
      </c>
      <c r="D32" s="192"/>
    </row>
    <row r="33" spans="2:4" s="185" customFormat="1" ht="15" customHeight="1">
      <c r="B33" s="196"/>
      <c r="C33" s="420" t="s">
        <v>1172</v>
      </c>
      <c r="D33" s="192"/>
    </row>
    <row r="34" spans="2:4" s="185" customFormat="1" ht="15" customHeight="1">
      <c r="B34" s="196"/>
      <c r="C34" s="420" t="s">
        <v>1860</v>
      </c>
      <c r="D34" s="192"/>
    </row>
    <row r="35" spans="2:4" s="185" customFormat="1" ht="30" customHeight="1">
      <c r="B35" s="196"/>
      <c r="C35" s="420" t="s">
        <v>1173</v>
      </c>
      <c r="D35" s="192"/>
    </row>
    <row r="36" spans="2:4" s="185" customFormat="1" ht="15" customHeight="1">
      <c r="B36" s="196"/>
      <c r="C36" s="418" t="s">
        <v>1174</v>
      </c>
      <c r="D36" s="192"/>
    </row>
    <row r="37" spans="2:4" s="185" customFormat="1" ht="45" customHeight="1">
      <c r="B37" s="196"/>
      <c r="C37" s="418" t="s">
        <v>1799</v>
      </c>
      <c r="D37" s="192"/>
    </row>
    <row r="38" spans="2:4" s="185" customFormat="1" ht="15" customHeight="1">
      <c r="B38" s="196"/>
      <c r="C38" s="418" t="s">
        <v>1800</v>
      </c>
      <c r="D38" s="192"/>
    </row>
    <row r="39" spans="2:4" s="185" customFormat="1" ht="45" customHeight="1">
      <c r="B39" s="196"/>
      <c r="C39" s="418" t="s">
        <v>1175</v>
      </c>
      <c r="D39" s="192"/>
    </row>
    <row r="40" spans="2:4" s="185" customFormat="1" ht="15" customHeight="1">
      <c r="B40" s="196"/>
      <c r="C40" s="418" t="s">
        <v>1801</v>
      </c>
      <c r="D40" s="192"/>
    </row>
    <row r="41" spans="2:4" s="185" customFormat="1" ht="30" customHeight="1">
      <c r="B41" s="196"/>
      <c r="C41" s="418" t="s">
        <v>1745</v>
      </c>
      <c r="D41" s="192"/>
    </row>
    <row r="42" spans="2:4" s="185" customFormat="1" ht="15" customHeight="1">
      <c r="B42" s="196"/>
      <c r="C42" s="418" t="s">
        <v>1746</v>
      </c>
      <c r="D42" s="192"/>
    </row>
    <row r="43" spans="2:4" s="185" customFormat="1" ht="15" customHeight="1">
      <c r="B43" s="196"/>
      <c r="C43" s="418" t="s">
        <v>1747</v>
      </c>
      <c r="D43" s="192"/>
    </row>
    <row r="44" spans="2:4" s="185" customFormat="1" ht="15" customHeight="1">
      <c r="B44" s="196"/>
      <c r="C44" s="418" t="s">
        <v>1748</v>
      </c>
      <c r="D44" s="192"/>
    </row>
    <row r="45" spans="2:4" s="185" customFormat="1" ht="15" customHeight="1">
      <c r="B45" s="196"/>
      <c r="C45" s="418" t="s">
        <v>1749</v>
      </c>
      <c r="D45" s="192"/>
    </row>
    <row r="46" spans="2:4" ht="30" customHeight="1">
      <c r="B46" s="196"/>
      <c r="C46" s="419" t="s">
        <v>1750</v>
      </c>
      <c r="D46" s="192"/>
    </row>
    <row r="47" spans="2:4" ht="15" customHeight="1">
      <c r="B47" s="196"/>
      <c r="C47" s="418" t="s">
        <v>1751</v>
      </c>
      <c r="D47" s="192"/>
    </row>
    <row r="48" spans="2:4" ht="30" customHeight="1">
      <c r="B48" s="196"/>
      <c r="C48" s="418" t="s">
        <v>1752</v>
      </c>
      <c r="D48" s="192"/>
    </row>
    <row r="49" spans="2:4" ht="15" customHeight="1">
      <c r="B49" s="196"/>
      <c r="C49" s="420" t="s">
        <v>1753</v>
      </c>
      <c r="D49" s="192"/>
    </row>
    <row r="50" spans="2:4" ht="15" customHeight="1">
      <c r="B50" s="196"/>
      <c r="C50" s="420" t="s">
        <v>1754</v>
      </c>
      <c r="D50" s="192"/>
    </row>
    <row r="51" spans="2:4" ht="15" customHeight="1">
      <c r="B51" s="196"/>
      <c r="C51" s="420" t="s">
        <v>1755</v>
      </c>
      <c r="D51" s="192"/>
    </row>
    <row r="52" spans="2:4" ht="15" customHeight="1">
      <c r="B52" s="196"/>
      <c r="C52" s="420" t="s">
        <v>1756</v>
      </c>
      <c r="D52" s="192"/>
    </row>
    <row r="53" spans="2:4" ht="15" customHeight="1">
      <c r="B53" s="196"/>
      <c r="C53" s="420" t="s">
        <v>1757</v>
      </c>
      <c r="D53" s="192"/>
    </row>
    <row r="54" spans="2:4" ht="15" customHeight="1">
      <c r="B54" s="196"/>
      <c r="C54" s="420" t="s">
        <v>1758</v>
      </c>
      <c r="D54" s="192"/>
    </row>
    <row r="55" spans="2:4" ht="15" customHeight="1">
      <c r="B55" s="196"/>
      <c r="C55" s="420" t="s">
        <v>1759</v>
      </c>
      <c r="D55" s="192"/>
    </row>
    <row r="56" spans="2:4" ht="45" customHeight="1">
      <c r="B56" s="196"/>
      <c r="C56" s="418" t="s">
        <v>1760</v>
      </c>
      <c r="D56" s="192"/>
    </row>
    <row r="57" spans="2:4" ht="15" customHeight="1">
      <c r="B57" s="196"/>
      <c r="C57" s="420" t="s">
        <v>1753</v>
      </c>
      <c r="D57" s="192"/>
    </row>
    <row r="58" spans="2:4" ht="15" customHeight="1">
      <c r="B58" s="196"/>
      <c r="C58" s="420" t="s">
        <v>1761</v>
      </c>
      <c r="D58" s="192"/>
    </row>
    <row r="59" spans="2:4" ht="15" customHeight="1">
      <c r="B59" s="196"/>
      <c r="C59" s="420" t="s">
        <v>1755</v>
      </c>
      <c r="D59" s="192"/>
    </row>
    <row r="60" spans="2:4" ht="15" customHeight="1">
      <c r="B60" s="196"/>
      <c r="C60" s="420" t="s">
        <v>1756</v>
      </c>
      <c r="D60" s="192"/>
    </row>
    <row r="61" spans="2:4" ht="15" customHeight="1">
      <c r="B61" s="196"/>
      <c r="C61" s="420" t="s">
        <v>1757</v>
      </c>
      <c r="D61" s="192"/>
    </row>
    <row r="62" spans="2:4" ht="15" customHeight="1">
      <c r="B62" s="196"/>
      <c r="C62" s="420" t="s">
        <v>1758</v>
      </c>
      <c r="D62" s="192"/>
    </row>
    <row r="63" spans="2:4" ht="15" customHeight="1">
      <c r="B63" s="196"/>
      <c r="C63" s="420" t="s">
        <v>1762</v>
      </c>
      <c r="D63" s="192"/>
    </row>
    <row r="64" spans="2:4" ht="30" customHeight="1">
      <c r="B64" s="196"/>
      <c r="C64" s="419" t="s">
        <v>1763</v>
      </c>
      <c r="D64" s="192"/>
    </row>
    <row r="65" spans="2:4" ht="15" customHeight="1">
      <c r="B65" s="196"/>
      <c r="C65" s="418" t="s">
        <v>1671</v>
      </c>
      <c r="D65" s="192"/>
    </row>
    <row r="66" spans="2:4" ht="15" customHeight="1">
      <c r="B66" s="196"/>
      <c r="C66" s="418" t="s">
        <v>1672</v>
      </c>
      <c r="D66" s="192"/>
    </row>
    <row r="67" spans="2:4" ht="30" customHeight="1">
      <c r="B67" s="196"/>
      <c r="C67" s="418" t="s">
        <v>2</v>
      </c>
      <c r="D67" s="192"/>
    </row>
    <row r="68" spans="2:4" ht="30" customHeight="1">
      <c r="B68" s="196"/>
      <c r="C68" s="418" t="s">
        <v>1207</v>
      </c>
      <c r="D68" s="192"/>
    </row>
    <row r="69" spans="2:4" ht="30" customHeight="1">
      <c r="B69" s="196"/>
      <c r="C69" s="418" t="s">
        <v>1857</v>
      </c>
      <c r="D69" s="192"/>
    </row>
    <row r="70" spans="2:4" ht="45" customHeight="1">
      <c r="B70" s="196"/>
      <c r="C70" s="419" t="s">
        <v>1764</v>
      </c>
      <c r="D70" s="192"/>
    </row>
    <row r="71" spans="2:4" ht="45" customHeight="1">
      <c r="B71" s="196"/>
      <c r="C71" s="419" t="s">
        <v>1765</v>
      </c>
      <c r="D71" s="192"/>
    </row>
    <row r="72" spans="2:4" ht="30" customHeight="1">
      <c r="B72" s="196"/>
      <c r="C72" s="418" t="s">
        <v>1766</v>
      </c>
      <c r="D72" s="192"/>
    </row>
    <row r="73" spans="2:4" ht="15" customHeight="1">
      <c r="B73" s="196"/>
      <c r="C73" s="418" t="s">
        <v>1769</v>
      </c>
      <c r="D73" s="192"/>
    </row>
    <row r="74" spans="2:4" ht="30" customHeight="1">
      <c r="B74" s="196"/>
      <c r="C74" s="418" t="s">
        <v>1770</v>
      </c>
      <c r="D74" s="192"/>
    </row>
    <row r="75" spans="2:4" ht="60" customHeight="1">
      <c r="B75" s="196"/>
      <c r="C75" s="418" t="s">
        <v>1681</v>
      </c>
      <c r="D75" s="192"/>
    </row>
    <row r="76" spans="2:4" ht="45" customHeight="1">
      <c r="B76" s="196"/>
      <c r="C76" s="419" t="s">
        <v>1682</v>
      </c>
      <c r="D76" s="192"/>
    </row>
    <row r="77" spans="2:4" ht="30" customHeight="1">
      <c r="B77" s="196"/>
      <c r="C77" s="419" t="s">
        <v>1683</v>
      </c>
      <c r="D77" s="192"/>
    </row>
    <row r="78" spans="2:4" ht="15" customHeight="1">
      <c r="B78" s="196"/>
      <c r="C78" s="418" t="s">
        <v>1684</v>
      </c>
      <c r="D78" s="192"/>
    </row>
    <row r="79" spans="2:4" ht="30" customHeight="1">
      <c r="B79" s="196"/>
      <c r="C79" s="418" t="s">
        <v>1685</v>
      </c>
      <c r="D79" s="192"/>
    </row>
    <row r="80" spans="2:4" ht="45" customHeight="1">
      <c r="B80" s="196"/>
      <c r="C80" s="418" t="s">
        <v>1651</v>
      </c>
      <c r="D80" s="192"/>
    </row>
    <row r="81" spans="2:4" ht="30" customHeight="1">
      <c r="B81" s="196"/>
      <c r="C81" s="418" t="s">
        <v>1652</v>
      </c>
      <c r="D81" s="192"/>
    </row>
    <row r="82" spans="2:4" ht="30" customHeight="1">
      <c r="B82" s="196"/>
      <c r="C82" s="419" t="s">
        <v>1659</v>
      </c>
      <c r="D82" s="192"/>
    </row>
    <row r="83" spans="2:4" ht="60" customHeight="1">
      <c r="B83" s="196"/>
      <c r="C83" s="419" t="s">
        <v>1660</v>
      </c>
      <c r="D83" s="192"/>
    </row>
    <row r="84" spans="2:4" ht="45" customHeight="1">
      <c r="B84" s="196"/>
      <c r="C84" s="419" t="s">
        <v>1661</v>
      </c>
      <c r="D84" s="192"/>
    </row>
    <row r="85" spans="2:4" ht="75" customHeight="1">
      <c r="B85" s="196"/>
      <c r="C85" s="419" t="s">
        <v>1662</v>
      </c>
      <c r="D85" s="192"/>
    </row>
    <row r="86" spans="2:4" ht="30" customHeight="1">
      <c r="B86" s="196"/>
      <c r="C86" s="419" t="s">
        <v>1687</v>
      </c>
      <c r="D86" s="192"/>
    </row>
    <row r="87" spans="2:4" ht="15" customHeight="1">
      <c r="B87" s="196"/>
      <c r="C87" s="421" t="s">
        <v>1663</v>
      </c>
      <c r="D87" s="192"/>
    </row>
    <row r="88" spans="2:4" ht="12" thickBot="1">
      <c r="B88" s="193"/>
      <c r="C88" s="194"/>
      <c r="D88" s="195"/>
    </row>
    <row r="89" spans="2:4" ht="12" thickTop="1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modSheetMain02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modSheetMain03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SheetMain04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RegionSelectSub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CommonProv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modProvGeneralProc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:C180"/>
  <sheetViews>
    <sheetView showGridLines="0" workbookViewId="0"/>
  </sheetViews>
  <sheetFormatPr defaultRowHeight="11.25"/>
  <cols>
    <col min="1" max="1" width="40.140625" bestFit="1" customWidth="1"/>
  </cols>
  <sheetData>
    <row r="1" spans="3:3">
      <c r="C1" s="301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>
      <c r="C2" s="301"/>
    </row>
    <row r="3" spans="3:3">
      <c r="C3" s="301"/>
    </row>
    <row r="4" spans="3:3">
      <c r="C4" s="301"/>
    </row>
    <row r="5" spans="3:3">
      <c r="C5" s="301"/>
    </row>
    <row r="6" spans="3:3">
      <c r="C6" s="301"/>
    </row>
    <row r="7" spans="3:3">
      <c r="C7" s="301"/>
    </row>
    <row r="8" spans="3:3">
      <c r="C8" s="301"/>
    </row>
    <row r="9" spans="3:3">
      <c r="C9" s="301"/>
    </row>
    <row r="10" spans="3:3">
      <c r="C10" s="301"/>
    </row>
    <row r="11" spans="3:3">
      <c r="C11" s="301"/>
    </row>
    <row r="12" spans="3:3">
      <c r="C12" s="301"/>
    </row>
    <row r="13" spans="3:3">
      <c r="C13" s="301"/>
    </row>
    <row r="14" spans="3:3">
      <c r="C14" s="301"/>
    </row>
    <row r="15" spans="3:3">
      <c r="C15" s="301"/>
    </row>
    <row r="16" spans="3:3">
      <c r="C16" s="301"/>
    </row>
    <row r="17" spans="3:3">
      <c r="C17" s="301"/>
    </row>
    <row r="18" spans="3:3">
      <c r="C18" s="301"/>
    </row>
    <row r="19" spans="3:3">
      <c r="C19" s="301"/>
    </row>
    <row r="20" spans="3:3">
      <c r="C20" s="301"/>
    </row>
    <row r="21" spans="3:3">
      <c r="C21" s="301"/>
    </row>
    <row r="22" spans="3:3">
      <c r="C22" s="301"/>
    </row>
    <row r="23" spans="3:3">
      <c r="C23" s="301"/>
    </row>
    <row r="24" spans="3:3">
      <c r="C24" s="301"/>
    </row>
    <row r="25" spans="3:3">
      <c r="C25" s="301"/>
    </row>
    <row r="26" spans="3:3">
      <c r="C26" s="301"/>
    </row>
    <row r="27" spans="3:3">
      <c r="C27" s="301"/>
    </row>
    <row r="28" spans="3:3">
      <c r="C28" s="301"/>
    </row>
    <row r="29" spans="3:3">
      <c r="C29" s="301"/>
    </row>
    <row r="30" spans="3:3">
      <c r="C30" s="301"/>
    </row>
    <row r="31" spans="3:3">
      <c r="C31" s="301"/>
    </row>
    <row r="32" spans="3:3">
      <c r="C32" s="301"/>
    </row>
    <row r="33" spans="3:3">
      <c r="C33" s="301"/>
    </row>
    <row r="34" spans="3:3">
      <c r="C34" s="301"/>
    </row>
    <row r="35" spans="3:3">
      <c r="C35" s="301"/>
    </row>
    <row r="36" spans="3:3">
      <c r="C36" s="301"/>
    </row>
    <row r="37" spans="3:3">
      <c r="C37" s="301"/>
    </row>
    <row r="38" spans="3:3">
      <c r="C38" s="301"/>
    </row>
    <row r="39" spans="3:3">
      <c r="C39" s="301"/>
    </row>
    <row r="40" spans="3:3">
      <c r="C40" s="301"/>
    </row>
    <row r="41" spans="3:3">
      <c r="C41" s="301"/>
    </row>
    <row r="42" spans="3:3">
      <c r="C42" s="301"/>
    </row>
    <row r="43" spans="3:3">
      <c r="C43" s="301"/>
    </row>
    <row r="44" spans="3:3">
      <c r="C44" s="301"/>
    </row>
    <row r="45" spans="3:3">
      <c r="C45" s="301"/>
    </row>
    <row r="46" spans="3:3">
      <c r="C46" s="301"/>
    </row>
    <row r="47" spans="3:3">
      <c r="C47" s="301"/>
    </row>
    <row r="48" spans="3:3">
      <c r="C48" s="301"/>
    </row>
    <row r="49" spans="3:3">
      <c r="C49" s="301"/>
    </row>
    <row r="50" spans="3:3">
      <c r="C50" s="301"/>
    </row>
    <row r="51" spans="3:3">
      <c r="C51" s="301"/>
    </row>
    <row r="52" spans="3:3">
      <c r="C52" s="301"/>
    </row>
    <row r="53" spans="3:3">
      <c r="C53" s="301"/>
    </row>
    <row r="54" spans="3:3">
      <c r="C54" s="301"/>
    </row>
    <row r="55" spans="3:3">
      <c r="C55" s="301"/>
    </row>
    <row r="56" spans="3:3">
      <c r="C56" s="301"/>
    </row>
    <row r="57" spans="3:3">
      <c r="C57" s="301"/>
    </row>
    <row r="58" spans="3:3">
      <c r="C58" s="301"/>
    </row>
    <row r="59" spans="3:3">
      <c r="C59" s="301"/>
    </row>
    <row r="60" spans="3:3">
      <c r="C60" s="301"/>
    </row>
    <row r="61" spans="3:3">
      <c r="C61" s="301"/>
    </row>
    <row r="62" spans="3:3">
      <c r="C62" s="301"/>
    </row>
    <row r="63" spans="3:3">
      <c r="C63" s="301"/>
    </row>
    <row r="64" spans="3:3">
      <c r="C64" s="301"/>
    </row>
    <row r="65" spans="3:3">
      <c r="C65" s="301"/>
    </row>
    <row r="66" spans="3:3">
      <c r="C66" s="301"/>
    </row>
    <row r="67" spans="3:3">
      <c r="C67" s="301"/>
    </row>
    <row r="68" spans="3:3">
      <c r="C68" s="301"/>
    </row>
    <row r="69" spans="3:3">
      <c r="C69" s="301"/>
    </row>
    <row r="70" spans="3:3">
      <c r="C70" s="301"/>
    </row>
    <row r="71" spans="3:3">
      <c r="C71" s="301"/>
    </row>
    <row r="72" spans="3:3">
      <c r="C72" s="301"/>
    </row>
    <row r="73" spans="3:3">
      <c r="C73" s="301"/>
    </row>
    <row r="74" spans="3:3">
      <c r="C74" s="301"/>
    </row>
    <row r="75" spans="3:3">
      <c r="C75" s="301"/>
    </row>
    <row r="76" spans="3:3">
      <c r="C76" s="301"/>
    </row>
    <row r="77" spans="3:3">
      <c r="C77" s="301"/>
    </row>
    <row r="78" spans="3:3">
      <c r="C78" s="301"/>
    </row>
    <row r="79" spans="3:3">
      <c r="C79" s="301"/>
    </row>
    <row r="80" spans="3:3">
      <c r="C80" s="301"/>
    </row>
    <row r="81" spans="3:3">
      <c r="C81" s="301"/>
    </row>
    <row r="82" spans="3:3">
      <c r="C82" s="301"/>
    </row>
    <row r="83" spans="3:3">
      <c r="C83" s="301"/>
    </row>
    <row r="84" spans="3:3">
      <c r="C84" s="301"/>
    </row>
    <row r="85" spans="3:3">
      <c r="C85" s="301"/>
    </row>
    <row r="86" spans="3:3">
      <c r="C86" s="301"/>
    </row>
    <row r="87" spans="3:3">
      <c r="C87" s="301"/>
    </row>
    <row r="88" spans="3:3">
      <c r="C88" s="301"/>
    </row>
    <row r="89" spans="3:3">
      <c r="C89" s="301"/>
    </row>
    <row r="90" spans="3:3">
      <c r="C90" s="301"/>
    </row>
    <row r="91" spans="3:3">
      <c r="C91" s="301"/>
    </row>
    <row r="92" spans="3:3">
      <c r="C92" s="301"/>
    </row>
    <row r="93" spans="3:3">
      <c r="C93" s="301"/>
    </row>
    <row r="94" spans="3:3">
      <c r="C94" s="301"/>
    </row>
    <row r="95" spans="3:3">
      <c r="C95" s="301"/>
    </row>
    <row r="96" spans="3:3">
      <c r="C96" s="301"/>
    </row>
    <row r="97" spans="3:3">
      <c r="C97" s="301"/>
    </row>
    <row r="98" spans="3:3">
      <c r="C98" s="301"/>
    </row>
    <row r="99" spans="3:3">
      <c r="C99" s="301"/>
    </row>
    <row r="100" spans="3:3">
      <c r="C100" s="301"/>
    </row>
    <row r="101" spans="3:3">
      <c r="C101" s="301"/>
    </row>
    <row r="102" spans="3:3">
      <c r="C102" s="301"/>
    </row>
    <row r="103" spans="3:3">
      <c r="C103" s="301"/>
    </row>
    <row r="104" spans="3:3">
      <c r="C104" s="301"/>
    </row>
    <row r="105" spans="3:3">
      <c r="C105" s="301"/>
    </row>
    <row r="106" spans="3:3">
      <c r="C106" s="301"/>
    </row>
    <row r="107" spans="3:3">
      <c r="C107" s="301"/>
    </row>
    <row r="108" spans="3:3">
      <c r="C108" s="301"/>
    </row>
    <row r="109" spans="3:3">
      <c r="C109" s="301"/>
    </row>
    <row r="110" spans="3:3">
      <c r="C110" s="301"/>
    </row>
    <row r="111" spans="3:3">
      <c r="C111" s="301"/>
    </row>
    <row r="112" spans="3:3">
      <c r="C112" s="301"/>
    </row>
    <row r="113" spans="1:3">
      <c r="C113" s="301"/>
    </row>
    <row r="114" spans="1:3">
      <c r="C114" s="301"/>
    </row>
    <row r="115" spans="1:3">
      <c r="C115" s="301"/>
    </row>
    <row r="116" spans="1:3">
      <c r="C116" s="301"/>
    </row>
    <row r="127" spans="1:3">
      <c r="A127" s="301"/>
    </row>
    <row r="128" spans="1:3">
      <c r="A128" s="301"/>
    </row>
    <row r="129" spans="1:1">
      <c r="A129" s="301"/>
    </row>
    <row r="130" spans="1:1">
      <c r="A130" s="301"/>
    </row>
    <row r="131" spans="1:1">
      <c r="A131" s="301"/>
    </row>
    <row r="132" spans="1:1">
      <c r="A132" s="301"/>
    </row>
    <row r="133" spans="1:1">
      <c r="A133" s="301"/>
    </row>
    <row r="134" spans="1:1">
      <c r="A134" s="301"/>
    </row>
    <row r="135" spans="1:1">
      <c r="A135" s="301"/>
    </row>
    <row r="136" spans="1:1">
      <c r="A136" s="301"/>
    </row>
    <row r="137" spans="1:1">
      <c r="A137" s="301"/>
    </row>
    <row r="138" spans="1:1">
      <c r="A138" s="301"/>
    </row>
    <row r="139" spans="1:1">
      <c r="A139" s="301"/>
    </row>
    <row r="140" spans="1:1">
      <c r="A140" s="301"/>
    </row>
    <row r="141" spans="1:1">
      <c r="A141" s="301"/>
    </row>
    <row r="142" spans="1:1">
      <c r="A142" s="301"/>
    </row>
    <row r="143" spans="1:1">
      <c r="A143" s="301"/>
    </row>
    <row r="144" spans="1:1">
      <c r="A144" s="301"/>
    </row>
    <row r="145" spans="1:1">
      <c r="A145" s="301"/>
    </row>
    <row r="146" spans="1:1">
      <c r="A146" s="301"/>
    </row>
    <row r="147" spans="1:1">
      <c r="A147" s="301"/>
    </row>
    <row r="148" spans="1:1">
      <c r="A148" s="301"/>
    </row>
    <row r="149" spans="1:1">
      <c r="A149" s="301"/>
    </row>
    <row r="150" spans="1:1">
      <c r="A150" s="301"/>
    </row>
    <row r="151" spans="1:1">
      <c r="A151" s="301"/>
    </row>
    <row r="152" spans="1:1">
      <c r="A152" s="301"/>
    </row>
    <row r="153" spans="1:1">
      <c r="A153" s="301"/>
    </row>
    <row r="154" spans="1:1">
      <c r="A154" s="301"/>
    </row>
    <row r="155" spans="1:1">
      <c r="A155" s="301"/>
    </row>
    <row r="156" spans="1:1">
      <c r="A156" s="301"/>
    </row>
    <row r="157" spans="1:1">
      <c r="A157" s="301"/>
    </row>
    <row r="158" spans="1:1">
      <c r="A158" s="301"/>
    </row>
    <row r="159" spans="1:1">
      <c r="A159" s="301"/>
    </row>
    <row r="160" spans="1:1">
      <c r="A160" s="301"/>
    </row>
    <row r="161" spans="1:1">
      <c r="A161" s="301"/>
    </row>
    <row r="162" spans="1:1">
      <c r="A162" s="301"/>
    </row>
    <row r="163" spans="1:1">
      <c r="A163" s="301"/>
    </row>
    <row r="164" spans="1:1">
      <c r="A164" s="301"/>
    </row>
    <row r="165" spans="1:1">
      <c r="A165" s="301"/>
    </row>
    <row r="166" spans="1:1">
      <c r="A166" s="301"/>
    </row>
    <row r="167" spans="1:1">
      <c r="A167" s="301"/>
    </row>
    <row r="168" spans="1:1">
      <c r="A168" s="301"/>
    </row>
    <row r="169" spans="1:1">
      <c r="A169" s="301"/>
    </row>
    <row r="170" spans="1:1">
      <c r="A170" s="301"/>
    </row>
    <row r="171" spans="1:1">
      <c r="A171" s="301"/>
    </row>
    <row r="172" spans="1:1">
      <c r="A172" s="301"/>
    </row>
    <row r="173" spans="1:1">
      <c r="A173" s="301"/>
    </row>
    <row r="174" spans="1:1">
      <c r="A174" s="301"/>
    </row>
    <row r="175" spans="1:1">
      <c r="A175" s="301"/>
    </row>
    <row r="176" spans="1:1">
      <c r="A176" s="301"/>
    </row>
    <row r="177" spans="1:1">
      <c r="A177" s="301"/>
    </row>
    <row r="178" spans="1:1">
      <c r="A178" s="301"/>
    </row>
    <row r="179" spans="1:1">
      <c r="A179" s="301"/>
    </row>
    <row r="180" spans="1:1">
      <c r="A180" s="301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2:E25"/>
  <sheetViews>
    <sheetView showGridLines="0" topLeftCell="B1" zoomScaleNormal="100" workbookViewId="0"/>
  </sheetViews>
  <sheetFormatPr defaultColWidth="10.28515625" defaultRowHeight="11.2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>
      <c r="A2" s="79" t="s">
        <v>1242</v>
      </c>
      <c r="B2" s="176" t="s">
        <v>1619</v>
      </c>
      <c r="C2" s="175" t="s">
        <v>1620</v>
      </c>
      <c r="D2" s="174" t="s">
        <v>1621</v>
      </c>
      <c r="E2" s="78"/>
    </row>
    <row r="3" spans="1:5">
      <c r="B3" s="173" t="s">
        <v>3</v>
      </c>
      <c r="C3" s="80" t="s">
        <v>4</v>
      </c>
      <c r="D3" s="172" t="s">
        <v>5</v>
      </c>
    </row>
    <row r="4" spans="1:5">
      <c r="B4" s="173" t="s">
        <v>6</v>
      </c>
      <c r="C4" s="80" t="s">
        <v>7</v>
      </c>
      <c r="D4" s="172" t="s">
        <v>5</v>
      </c>
    </row>
    <row r="5" spans="1:5">
      <c r="B5" s="173" t="s">
        <v>1147</v>
      </c>
      <c r="C5" s="80" t="s">
        <v>4</v>
      </c>
      <c r="D5" s="172" t="s">
        <v>5</v>
      </c>
    </row>
    <row r="6" spans="1:5">
      <c r="B6" s="173" t="s">
        <v>1148</v>
      </c>
      <c r="C6" s="80" t="s">
        <v>7</v>
      </c>
      <c r="D6" s="172" t="s">
        <v>5</v>
      </c>
    </row>
    <row r="7" spans="1:5">
      <c r="B7" s="173" t="s">
        <v>1150</v>
      </c>
      <c r="C7" s="80" t="s">
        <v>4</v>
      </c>
      <c r="D7" s="172" t="s">
        <v>5</v>
      </c>
    </row>
    <row r="8" spans="1:5">
      <c r="B8" s="173" t="s">
        <v>1151</v>
      </c>
      <c r="C8" s="80" t="s">
        <v>7</v>
      </c>
      <c r="D8" s="172" t="s">
        <v>5</v>
      </c>
    </row>
    <row r="9" spans="1:5">
      <c r="B9" s="173" t="s">
        <v>1872</v>
      </c>
      <c r="C9" s="80" t="s">
        <v>4</v>
      </c>
      <c r="D9" s="172" t="s">
        <v>5</v>
      </c>
    </row>
    <row r="10" spans="1:5">
      <c r="B10" s="173" t="s">
        <v>1873</v>
      </c>
      <c r="C10" s="80" t="s">
        <v>7</v>
      </c>
      <c r="D10" s="172" t="s">
        <v>5</v>
      </c>
    </row>
    <row r="11" spans="1:5">
      <c r="B11" s="173" t="s">
        <v>1883</v>
      </c>
      <c r="C11" s="80" t="s">
        <v>4</v>
      </c>
      <c r="D11" s="172" t="s">
        <v>5</v>
      </c>
    </row>
    <row r="12" spans="1:5">
      <c r="B12" s="173" t="s">
        <v>1884</v>
      </c>
      <c r="C12" s="80" t="s">
        <v>1885</v>
      </c>
      <c r="D12" s="172" t="s">
        <v>5</v>
      </c>
    </row>
    <row r="13" spans="1:5" ht="33.75">
      <c r="B13" s="173" t="s">
        <v>1884</v>
      </c>
      <c r="C13" s="80" t="s">
        <v>1886</v>
      </c>
      <c r="D13" s="172" t="s">
        <v>5</v>
      </c>
    </row>
    <row r="14" spans="1:5">
      <c r="B14" s="173" t="s">
        <v>1884</v>
      </c>
      <c r="C14" s="80" t="s">
        <v>1887</v>
      </c>
      <c r="D14" s="172" t="s">
        <v>5</v>
      </c>
    </row>
    <row r="15" spans="1:5">
      <c r="B15" s="173" t="s">
        <v>1888</v>
      </c>
      <c r="C15" s="80" t="s">
        <v>1889</v>
      </c>
      <c r="D15" s="172" t="s">
        <v>5</v>
      </c>
    </row>
    <row r="16" spans="1:5">
      <c r="B16" s="173" t="s">
        <v>1890</v>
      </c>
      <c r="C16" s="80" t="s">
        <v>1891</v>
      </c>
      <c r="D16" s="172" t="s">
        <v>5</v>
      </c>
    </row>
    <row r="17" spans="2:4">
      <c r="B17" s="173" t="s">
        <v>1892</v>
      </c>
      <c r="C17" s="80" t="s">
        <v>1893</v>
      </c>
      <c r="D17" s="172" t="s">
        <v>5</v>
      </c>
    </row>
    <row r="18" spans="2:4">
      <c r="B18" s="173" t="s">
        <v>1892</v>
      </c>
      <c r="C18" s="80" t="s">
        <v>1894</v>
      </c>
      <c r="D18" s="172" t="s">
        <v>5</v>
      </c>
    </row>
    <row r="19" spans="2:4" ht="22.5">
      <c r="B19" s="173" t="s">
        <v>1895</v>
      </c>
      <c r="C19" s="80" t="s">
        <v>1896</v>
      </c>
      <c r="D19" s="172" t="s">
        <v>5</v>
      </c>
    </row>
    <row r="20" spans="2:4" ht="22.5">
      <c r="B20" s="173" t="s">
        <v>1895</v>
      </c>
      <c r="C20" s="80" t="s">
        <v>1896</v>
      </c>
      <c r="D20" s="172" t="s">
        <v>5</v>
      </c>
    </row>
    <row r="21" spans="2:4" ht="22.5">
      <c r="B21" s="173" t="s">
        <v>1897</v>
      </c>
      <c r="C21" s="80" t="s">
        <v>1898</v>
      </c>
      <c r="D21" s="172" t="s">
        <v>5</v>
      </c>
    </row>
    <row r="22" spans="2:4">
      <c r="B22" s="173" t="s">
        <v>1902</v>
      </c>
      <c r="C22" s="80" t="s">
        <v>4</v>
      </c>
      <c r="D22" s="172" t="s">
        <v>5</v>
      </c>
    </row>
    <row r="23" spans="2:4">
      <c r="B23" s="173" t="s">
        <v>1903</v>
      </c>
      <c r="C23" s="80" t="s">
        <v>1904</v>
      </c>
      <c r="D23" s="172" t="s">
        <v>5</v>
      </c>
    </row>
    <row r="24" spans="2:4">
      <c r="B24" s="173" t="s">
        <v>1911</v>
      </c>
      <c r="C24" s="80" t="s">
        <v>4</v>
      </c>
      <c r="D24" s="172" t="s">
        <v>5</v>
      </c>
    </row>
    <row r="25" spans="2:4">
      <c r="B25" s="173" t="s">
        <v>1912</v>
      </c>
      <c r="C25" s="80" t="s">
        <v>1904</v>
      </c>
      <c r="D25" s="172" t="s">
        <v>5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>
      <c r="B1" s="82">
        <v>62</v>
      </c>
      <c r="C1" s="82">
        <v>9145340</v>
      </c>
      <c r="G1" s="82">
        <v>0</v>
      </c>
    </row>
    <row r="2" spans="2:9" ht="12.75" customHeight="1">
      <c r="B2" s="461" t="s">
        <v>1540</v>
      </c>
      <c r="C2" s="462"/>
      <c r="D2" s="462"/>
      <c r="E2" s="462"/>
      <c r="F2" s="462"/>
      <c r="G2" s="463"/>
      <c r="H2" s="82">
        <v>0</v>
      </c>
    </row>
    <row r="3" spans="2:9" ht="16.5" customHeight="1">
      <c r="B3" s="464"/>
      <c r="C3" s="465"/>
      <c r="D3" s="465"/>
      <c r="E3" s="465"/>
      <c r="F3" s="465"/>
      <c r="G3" s="466"/>
      <c r="H3" s="84"/>
      <c r="I3" s="84"/>
    </row>
    <row r="4" spans="2:9" ht="18.95" customHeight="1"/>
    <row r="19" spans="17:17">
      <c r="Q19" s="85"/>
    </row>
    <row r="45" spans="3:13">
      <c r="D45" s="86"/>
      <c r="E45" s="86"/>
      <c r="F45" s="86"/>
      <c r="J45" s="86"/>
    </row>
    <row r="46" spans="3:13">
      <c r="M46" s="86"/>
    </row>
    <row r="47" spans="3:13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Main01">
    <pageSetUpPr fitToPage="1"/>
  </sheetPr>
  <dimension ref="A1:Z63"/>
  <sheetViews>
    <sheetView showGridLines="0" topLeftCell="C5" zoomScaleNormal="100" workbookViewId="0">
      <selection activeCell="F19" sqref="F19:G19"/>
    </sheetView>
  </sheetViews>
  <sheetFormatPr defaultRowHeight="11.2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10" s="50" customFormat="1" ht="10.5" customHeight="1">
      <c r="A1" s="48" t="str">
        <f>region_name</f>
        <v>Ростовская область</v>
      </c>
      <c r="B1" s="49"/>
      <c r="C1" s="50" t="str">
        <f>org&amp;"_INN:"&amp;inn&amp;"_KPP:"&amp;kpp</f>
        <v>Северо-Кавказская дирекция по тепловодоснабжению структурное подразделение Центральной дирекции по тепловодоснабжению - филиала ОАО "РЖД"_INN:7708503727_KPP:616745019</v>
      </c>
      <c r="G1" s="51"/>
    </row>
    <row r="2" spans="1:10" s="50" customFormat="1" ht="11.25" customHeight="1">
      <c r="A2" s="48" t="str">
        <f>IF(org="","Не определено",org)</f>
        <v>Северо-Кавказская дирекция по тепловодоснабжению структурное подразделение Центральной дирекции по тепловодоснабжению - филиала ОАО "РЖД"</v>
      </c>
      <c r="B2" s="49" t="str">
        <f>IF(inn="","Не определено",inn)</f>
        <v>7708503727</v>
      </c>
      <c r="F2" s="472" t="e">
        <f ca="1">code</f>
        <v>#NAME?</v>
      </c>
      <c r="G2" s="472"/>
      <c r="H2" s="472"/>
    </row>
    <row r="3" spans="1:10" ht="18" customHeight="1">
      <c r="D3" s="65"/>
      <c r="E3" s="66"/>
      <c r="F3" s="473" t="e">
        <f ca="1">version</f>
        <v>#NAME?</v>
      </c>
      <c r="G3" s="473"/>
      <c r="H3" s="473"/>
      <c r="I3" s="64"/>
    </row>
    <row r="4" spans="1:10" ht="39.950000000000003" customHeight="1">
      <c r="A4" s="48" t="str">
        <f>IF(fil="","Не определено",fil)</f>
        <v>Не определено</v>
      </c>
      <c r="B4" s="49" t="str">
        <f>IF(kpp="","Не определено",kpp)</f>
        <v>616745019</v>
      </c>
      <c r="C4" s="101"/>
      <c r="D4" s="475" t="str">
        <f>"Показатели, подлежащие раскрытию в сфере "&amp;TSphere_full&amp;" (3)"</f>
        <v>Показатели, подлежащие раскрытию в сфере водоотведения и (или) очистки сточных вод (3)</v>
      </c>
      <c r="E4" s="475"/>
      <c r="F4" s="475"/>
      <c r="G4" s="475"/>
      <c r="H4" s="475"/>
      <c r="I4" s="64"/>
    </row>
    <row r="5" spans="1:10">
      <c r="D5" s="67"/>
      <c r="E5" s="67"/>
      <c r="F5" s="67"/>
      <c r="G5" s="68"/>
      <c r="H5" s="67"/>
      <c r="I5" s="64"/>
    </row>
    <row r="6" spans="1:10">
      <c r="C6" s="101"/>
      <c r="D6" s="219"/>
      <c r="E6" s="220" t="s">
        <v>1627</v>
      </c>
      <c r="F6" s="221"/>
      <c r="G6" s="222"/>
      <c r="H6" s="223"/>
      <c r="I6" s="64"/>
    </row>
    <row r="7" spans="1:10" ht="24.95" customHeight="1">
      <c r="A7" s="53"/>
      <c r="C7" s="101"/>
      <c r="D7" s="224"/>
      <c r="E7" s="206" t="s">
        <v>1472</v>
      </c>
      <c r="F7" s="476" t="s">
        <v>1540</v>
      </c>
      <c r="G7" s="476"/>
      <c r="H7" s="363"/>
      <c r="I7" s="64"/>
    </row>
    <row r="8" spans="1:10">
      <c r="A8" s="53"/>
      <c r="C8" s="101"/>
      <c r="D8" s="224"/>
      <c r="E8" s="201"/>
      <c r="F8" s="66"/>
      <c r="G8" s="217"/>
      <c r="H8" s="225"/>
      <c r="I8" s="64"/>
    </row>
    <row r="9" spans="1:10" ht="24.95" customHeight="1">
      <c r="A9" s="53"/>
      <c r="C9" s="101"/>
      <c r="D9" s="226"/>
      <c r="E9" s="200" t="s">
        <v>1473</v>
      </c>
      <c r="F9" s="477" t="s">
        <v>1149</v>
      </c>
      <c r="G9" s="477"/>
      <c r="H9" s="363"/>
      <c r="I9" s="64"/>
    </row>
    <row r="10" spans="1:10" ht="2.25" customHeight="1">
      <c r="C10" s="101"/>
      <c r="D10" s="226"/>
      <c r="E10" s="203"/>
      <c r="F10" s="198"/>
      <c r="G10" s="217"/>
      <c r="H10" s="225"/>
      <c r="I10" s="64"/>
      <c r="J10" s="70"/>
    </row>
    <row r="11" spans="1:10" ht="24.95" customHeight="1">
      <c r="C11" s="101"/>
      <c r="D11" s="226"/>
      <c r="E11" s="200" t="s">
        <v>1222</v>
      </c>
      <c r="F11" s="479" t="s">
        <v>1204</v>
      </c>
      <c r="G11" s="479"/>
      <c r="H11" s="362"/>
      <c r="I11" s="64"/>
    </row>
    <row r="12" spans="1:10">
      <c r="D12" s="226"/>
      <c r="E12" s="198"/>
      <c r="F12" s="100"/>
      <c r="G12" s="65"/>
      <c r="H12" s="227"/>
    </row>
    <row r="13" spans="1:10" ht="24.75" customHeight="1">
      <c r="D13" s="228"/>
      <c r="E13" s="66"/>
      <c r="F13" s="471" t="s">
        <v>1179</v>
      </c>
      <c r="G13" s="471"/>
      <c r="H13" s="225"/>
    </row>
    <row r="14" spans="1:10" ht="24.95" customHeight="1">
      <c r="D14" s="228"/>
      <c r="E14" s="202" t="str">
        <f>"Сайт"&amp;IF(strPublication="На официальном сайте организации"," организации "," ")&amp;"в сети Интернет"</f>
        <v>Сайт в сети Интернет</v>
      </c>
      <c r="F14" s="478" t="s">
        <v>1875</v>
      </c>
      <c r="G14" s="478"/>
      <c r="H14" s="363"/>
    </row>
    <row r="15" spans="1:10" ht="24.95" customHeight="1">
      <c r="D15" s="228"/>
      <c r="E15" s="202" t="s">
        <v>1593</v>
      </c>
      <c r="F15" s="478" t="s">
        <v>1875</v>
      </c>
      <c r="G15" s="478"/>
      <c r="H15" s="363"/>
    </row>
    <row r="16" spans="1:10">
      <c r="A16" s="53"/>
      <c r="C16" s="101"/>
      <c r="D16" s="226"/>
      <c r="E16" s="54"/>
      <c r="F16" s="66"/>
      <c r="G16" s="69"/>
      <c r="H16" s="230"/>
      <c r="I16" s="64"/>
    </row>
    <row r="17" spans="1:10" ht="30" customHeight="1">
      <c r="C17" s="66"/>
      <c r="D17" s="226"/>
      <c r="E17" s="66"/>
      <c r="F17" s="474" t="s">
        <v>1224</v>
      </c>
      <c r="G17" s="474"/>
      <c r="H17" s="230"/>
      <c r="I17" s="66"/>
    </row>
    <row r="18" spans="1:10" ht="24.95" customHeight="1">
      <c r="C18" s="66"/>
      <c r="D18" s="226"/>
      <c r="E18" s="200" t="s">
        <v>1225</v>
      </c>
      <c r="F18" s="479">
        <v>2013</v>
      </c>
      <c r="G18" s="479"/>
      <c r="H18" s="368"/>
      <c r="I18" s="66"/>
    </row>
    <row r="19" spans="1:10" ht="24.95" customHeight="1">
      <c r="C19" s="66"/>
      <c r="D19" s="226"/>
      <c r="E19" s="200" t="s">
        <v>1226</v>
      </c>
      <c r="F19" s="479" t="s">
        <v>1425</v>
      </c>
      <c r="G19" s="479"/>
      <c r="H19" s="368"/>
      <c r="I19" s="66"/>
    </row>
    <row r="20" spans="1:10" ht="12" customHeight="1">
      <c r="C20" s="101"/>
      <c r="D20" s="226"/>
      <c r="E20" s="203"/>
      <c r="F20" s="68"/>
      <c r="G20" s="217"/>
      <c r="H20" s="231"/>
      <c r="I20" s="64"/>
    </row>
    <row r="21" spans="1:10" ht="33.75">
      <c r="A21" s="48" t="s">
        <v>1474</v>
      </c>
      <c r="B21" s="49" t="s">
        <v>1266</v>
      </c>
      <c r="C21" s="101"/>
      <c r="D21" s="226"/>
      <c r="E21" s="200" t="s">
        <v>1640</v>
      </c>
      <c r="F21" s="479" t="s">
        <v>1264</v>
      </c>
      <c r="G21" s="479"/>
      <c r="H21" s="367"/>
      <c r="I21" s="64"/>
    </row>
    <row r="22" spans="1:10" s="212" customFormat="1" ht="16.5">
      <c r="A22" s="207"/>
      <c r="B22" s="208"/>
      <c r="C22" s="209"/>
      <c r="D22" s="232"/>
      <c r="E22" s="210"/>
      <c r="F22" s="210"/>
      <c r="G22" s="210"/>
      <c r="H22" s="233"/>
      <c r="I22" s="211"/>
    </row>
    <row r="23" spans="1:10" ht="24.95" customHeight="1">
      <c r="C23" s="101"/>
      <c r="D23" s="369"/>
      <c r="E23" s="273" t="s">
        <v>1907</v>
      </c>
      <c r="F23" s="198"/>
      <c r="G23" s="198"/>
      <c r="H23" s="231"/>
      <c r="I23" s="64"/>
    </row>
    <row r="24" spans="1:10" s="212" customFormat="1" ht="16.5">
      <c r="A24" s="207">
        <v>66</v>
      </c>
      <c r="B24" s="208"/>
      <c r="C24" s="209"/>
      <c r="D24" s="232"/>
      <c r="E24" s="218"/>
      <c r="F24" s="213"/>
      <c r="G24" s="213"/>
      <c r="H24" s="234"/>
      <c r="I24" s="211"/>
    </row>
    <row r="25" spans="1:10" ht="24.95" customHeight="1">
      <c r="C25" s="101"/>
      <c r="D25" s="226"/>
      <c r="E25" s="204" t="s">
        <v>1632</v>
      </c>
      <c r="F25" s="481" t="s">
        <v>93</v>
      </c>
      <c r="G25" s="481"/>
      <c r="H25" s="363"/>
      <c r="I25" s="64"/>
      <c r="J25" s="70"/>
    </row>
    <row r="26" spans="1:10" ht="2.25" customHeight="1">
      <c r="C26" s="101"/>
      <c r="D26" s="226"/>
      <c r="E26" s="203"/>
      <c r="F26" s="198"/>
      <c r="G26" s="217"/>
      <c r="H26" s="225"/>
      <c r="I26" s="64"/>
      <c r="J26" s="70"/>
    </row>
    <row r="27" spans="1:10" ht="24.95" hidden="1" customHeight="1">
      <c r="C27" s="101"/>
      <c r="D27" s="226"/>
      <c r="E27" s="204" t="s">
        <v>1475</v>
      </c>
      <c r="F27" s="480"/>
      <c r="G27" s="480"/>
      <c r="H27" s="362"/>
      <c r="I27" s="64"/>
    </row>
    <row r="28" spans="1:10" ht="2.25" customHeight="1">
      <c r="C28" s="101"/>
      <c r="D28" s="226"/>
      <c r="E28" s="203"/>
      <c r="F28" s="198"/>
      <c r="G28" s="217"/>
      <c r="H28" s="225"/>
      <c r="I28" s="64"/>
      <c r="J28" s="70"/>
    </row>
    <row r="29" spans="1:10" ht="24.95" customHeight="1">
      <c r="C29" s="101"/>
      <c r="D29" s="226"/>
      <c r="E29" s="204" t="s">
        <v>1417</v>
      </c>
      <c r="F29" s="483" t="s">
        <v>94</v>
      </c>
      <c r="G29" s="483"/>
      <c r="H29" s="362"/>
      <c r="I29" s="64"/>
    </row>
    <row r="30" spans="1:10" ht="24.95" customHeight="1">
      <c r="C30" s="101"/>
      <c r="D30" s="226"/>
      <c r="E30" s="204" t="s">
        <v>1418</v>
      </c>
      <c r="F30" s="483" t="s">
        <v>95</v>
      </c>
      <c r="G30" s="483"/>
      <c r="H30" s="362"/>
      <c r="I30" s="64"/>
    </row>
    <row r="31" spans="1:10" ht="2.25" customHeight="1">
      <c r="C31" s="101"/>
      <c r="D31" s="226"/>
      <c r="E31" s="203"/>
      <c r="F31" s="198"/>
      <c r="G31" s="217"/>
      <c r="H31" s="225"/>
      <c r="I31" s="64"/>
      <c r="J31" s="70"/>
    </row>
    <row r="32" spans="1:10" ht="24.95" customHeight="1">
      <c r="C32" s="101"/>
      <c r="D32" s="226"/>
      <c r="E32" s="200" t="s">
        <v>1476</v>
      </c>
      <c r="F32" s="484" t="s">
        <v>1567</v>
      </c>
      <c r="G32" s="484"/>
      <c r="H32" s="362"/>
      <c r="I32" s="64"/>
    </row>
    <row r="33" spans="1:17" ht="3" customHeight="1">
      <c r="C33" s="101"/>
      <c r="D33" s="226"/>
      <c r="E33" s="200"/>
      <c r="F33" s="200"/>
      <c r="G33" s="200"/>
      <c r="H33" s="229"/>
      <c r="I33" s="64"/>
    </row>
    <row r="34" spans="1:17" s="212" customFormat="1" ht="16.5">
      <c r="A34" s="207"/>
      <c r="B34" s="208"/>
      <c r="C34" s="209"/>
      <c r="D34" s="232"/>
      <c r="E34" s="210"/>
      <c r="F34" s="210"/>
      <c r="G34" s="210"/>
      <c r="H34" s="234"/>
      <c r="I34" s="211"/>
    </row>
    <row r="35" spans="1:17" ht="33" customHeight="1">
      <c r="C35" s="101"/>
      <c r="D35" s="369"/>
      <c r="E35" s="273" t="s">
        <v>1146</v>
      </c>
      <c r="F35" s="198"/>
      <c r="G35" s="198"/>
      <c r="H35" s="229"/>
      <c r="I35" s="64"/>
    </row>
    <row r="36" spans="1:17" s="212" customFormat="1" ht="16.5">
      <c r="A36" s="207"/>
      <c r="B36" s="208"/>
      <c r="C36" s="209"/>
      <c r="D36" s="232"/>
      <c r="E36" s="218"/>
      <c r="F36" s="214"/>
      <c r="G36" s="214"/>
      <c r="H36" s="234"/>
      <c r="I36" s="211"/>
    </row>
    <row r="37" spans="1:17" ht="38.25" customHeight="1">
      <c r="C37" s="102"/>
      <c r="D37" s="226"/>
      <c r="E37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коммунальной инфраструктуры</v>
      </c>
      <c r="F37" s="482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коммунальной инфраструктуры</v>
      </c>
      <c r="G37" s="482"/>
      <c r="H37" s="225"/>
      <c r="I37" s="64"/>
      <c r="O37" s="71"/>
      <c r="P37" s="71"/>
      <c r="Q37" s="72"/>
    </row>
    <row r="38" spans="1:17" ht="33" customHeight="1">
      <c r="C38" s="102"/>
      <c r="D38" s="226"/>
      <c r="E38" s="68" t="s">
        <v>1477</v>
      </c>
      <c r="F38" s="68" t="s">
        <v>1479</v>
      </c>
      <c r="G38" s="171" t="s">
        <v>1265</v>
      </c>
      <c r="H38" s="225"/>
      <c r="I38" s="64"/>
      <c r="O38" s="71"/>
      <c r="P38" s="71"/>
      <c r="Q38" s="72"/>
    </row>
    <row r="39" spans="1:17" ht="21.75">
      <c r="C39" s="467"/>
      <c r="D39" s="370"/>
      <c r="E39" s="468" t="s">
        <v>91</v>
      </c>
      <c r="F39" s="267" t="s">
        <v>91</v>
      </c>
      <c r="G39" s="268" t="s">
        <v>92</v>
      </c>
      <c r="H39" s="364"/>
      <c r="I39" s="64"/>
      <c r="O39" s="71"/>
      <c r="P39" s="71"/>
      <c r="Q39" s="72"/>
    </row>
    <row r="40" spans="1:17" ht="20.100000000000001" customHeight="1">
      <c r="C40" s="467"/>
      <c r="D40" s="370"/>
      <c r="E40" s="469"/>
      <c r="F40" s="296" t="s">
        <v>1588</v>
      </c>
      <c r="G40" s="269"/>
      <c r="H40" s="365"/>
      <c r="I40" s="64"/>
    </row>
    <row r="41" spans="1:17" ht="18.75" customHeight="1">
      <c r="C41" s="467"/>
      <c r="D41" s="370"/>
      <c r="E41" s="270" t="s">
        <v>1587</v>
      </c>
      <c r="F41" s="271"/>
      <c r="G41" s="272"/>
      <c r="H41" s="366"/>
      <c r="I41" s="64"/>
    </row>
    <row r="42" spans="1:17" ht="12" customHeight="1">
      <c r="C42" s="101"/>
      <c r="D42" s="226"/>
      <c r="E42" s="198"/>
      <c r="F42" s="67"/>
      <c r="G42" s="100"/>
      <c r="H42" s="229"/>
      <c r="I42" s="64"/>
    </row>
    <row r="43" spans="1:17" ht="24.95" customHeight="1">
      <c r="C43" s="101"/>
      <c r="D43" s="228"/>
      <c r="E43" s="66"/>
      <c r="F43" s="471" t="s">
        <v>1602</v>
      </c>
      <c r="G43" s="471"/>
      <c r="H43" s="225"/>
      <c r="I43" s="66"/>
    </row>
    <row r="44" spans="1:17" ht="24.95" customHeight="1">
      <c r="C44" s="101"/>
      <c r="D44" s="228"/>
      <c r="E44" s="202" t="s">
        <v>1603</v>
      </c>
      <c r="F44" s="470" t="s">
        <v>1881</v>
      </c>
      <c r="G44" s="470"/>
      <c r="H44" s="363"/>
      <c r="I44" s="66"/>
    </row>
    <row r="45" spans="1:17" ht="24.95" customHeight="1">
      <c r="C45" s="101"/>
      <c r="D45" s="228"/>
      <c r="E45" s="202" t="s">
        <v>1604</v>
      </c>
      <c r="F45" s="470" t="s">
        <v>1882</v>
      </c>
      <c r="G45" s="470"/>
      <c r="H45" s="363"/>
      <c r="I45" s="66"/>
    </row>
    <row r="46" spans="1:17" ht="12.75">
      <c r="C46" s="101"/>
      <c r="D46" s="228"/>
      <c r="E46" s="199"/>
      <c r="F46" s="73"/>
      <c r="G46" s="73"/>
      <c r="H46" s="225"/>
      <c r="I46" s="66"/>
    </row>
    <row r="47" spans="1:17" ht="24.95" customHeight="1">
      <c r="C47" s="101"/>
      <c r="D47" s="228"/>
      <c r="E47" s="66"/>
      <c r="F47" s="471" t="s">
        <v>1478</v>
      </c>
      <c r="G47" s="471"/>
      <c r="H47" s="225"/>
      <c r="I47" s="66"/>
    </row>
    <row r="48" spans="1:17" ht="24.95" customHeight="1">
      <c r="C48" s="101"/>
      <c r="D48" s="228"/>
      <c r="E48" s="202" t="s">
        <v>1605</v>
      </c>
      <c r="F48" s="470" t="s">
        <v>1879</v>
      </c>
      <c r="G48" s="470"/>
      <c r="H48" s="363"/>
      <c r="I48" s="66"/>
    </row>
    <row r="49" spans="1:26" ht="24.95" customHeight="1">
      <c r="C49" s="101"/>
      <c r="D49" s="228"/>
      <c r="E49" s="202" t="s">
        <v>1606</v>
      </c>
      <c r="F49" s="470" t="s">
        <v>1880</v>
      </c>
      <c r="G49" s="470"/>
      <c r="H49" s="363"/>
      <c r="I49" s="66"/>
    </row>
    <row r="50" spans="1:26" ht="12.75">
      <c r="C50" s="101"/>
      <c r="D50" s="228"/>
      <c r="E50" s="199"/>
      <c r="F50" s="73"/>
      <c r="G50" s="73"/>
      <c r="H50" s="225"/>
      <c r="I50" s="66"/>
    </row>
    <row r="51" spans="1:26" ht="24.95" customHeight="1">
      <c r="C51" s="101"/>
      <c r="D51" s="228"/>
      <c r="E51" s="66"/>
      <c r="F51" s="471" t="s">
        <v>1267</v>
      </c>
      <c r="G51" s="471"/>
      <c r="H51" s="225"/>
      <c r="I51" s="66"/>
    </row>
    <row r="52" spans="1:26" ht="24.95" customHeight="1">
      <c r="C52" s="101"/>
      <c r="D52" s="228"/>
      <c r="E52" s="202" t="s">
        <v>1605</v>
      </c>
      <c r="F52" s="470" t="s">
        <v>1877</v>
      </c>
      <c r="G52" s="470"/>
      <c r="H52" s="363"/>
      <c r="I52" s="66"/>
    </row>
    <row r="53" spans="1:26" ht="24.95" customHeight="1">
      <c r="C53" s="101"/>
      <c r="D53" s="228"/>
      <c r="E53" s="202" t="s">
        <v>1606</v>
      </c>
      <c r="F53" s="470" t="s">
        <v>1878</v>
      </c>
      <c r="G53" s="470"/>
      <c r="H53" s="363"/>
      <c r="I53" s="66"/>
    </row>
    <row r="54" spans="1:26" ht="12.75">
      <c r="A54" s="52"/>
      <c r="B54" s="52"/>
      <c r="C54" s="66"/>
      <c r="D54" s="228"/>
      <c r="E54" s="199"/>
      <c r="F54" s="73"/>
      <c r="G54" s="73"/>
      <c r="H54" s="225"/>
      <c r="I54" s="66"/>
      <c r="Z54" s="70"/>
    </row>
    <row r="55" spans="1:26" ht="24.95" customHeight="1">
      <c r="A55" s="52"/>
      <c r="B55" s="52"/>
      <c r="C55" s="66"/>
      <c r="D55" s="228"/>
      <c r="E55" s="66"/>
      <c r="F55" s="471" t="s">
        <v>1464</v>
      </c>
      <c r="G55" s="471"/>
      <c r="H55" s="225"/>
      <c r="I55" s="66"/>
      <c r="Z55" s="70"/>
    </row>
    <row r="56" spans="1:26" ht="24.95" customHeight="1">
      <c r="A56" s="52"/>
      <c r="B56" s="52"/>
      <c r="C56" s="66"/>
      <c r="D56" s="228"/>
      <c r="E56" s="202" t="s">
        <v>1605</v>
      </c>
      <c r="F56" s="423" t="s">
        <v>1913</v>
      </c>
      <c r="G56" s="423"/>
      <c r="H56" s="363"/>
      <c r="I56" s="66"/>
      <c r="Z56" s="70"/>
    </row>
    <row r="57" spans="1:26" ht="24.95" customHeight="1">
      <c r="A57" s="52"/>
      <c r="B57" s="52"/>
      <c r="C57" s="66"/>
      <c r="D57" s="228"/>
      <c r="E57" s="205" t="s">
        <v>1607</v>
      </c>
      <c r="F57" s="423" t="s">
        <v>1914</v>
      </c>
      <c r="G57" s="423"/>
      <c r="H57" s="363"/>
      <c r="I57" s="66"/>
      <c r="Z57" s="70"/>
    </row>
    <row r="58" spans="1:26" ht="24.95" customHeight="1">
      <c r="A58" s="52"/>
      <c r="B58" s="52"/>
      <c r="C58" s="66"/>
      <c r="D58" s="228"/>
      <c r="E58" s="205" t="s">
        <v>1606</v>
      </c>
      <c r="F58" s="423" t="s">
        <v>1915</v>
      </c>
      <c r="G58" s="423"/>
      <c r="H58" s="363"/>
      <c r="I58" s="66"/>
      <c r="Z58" s="70"/>
    </row>
    <row r="59" spans="1:26" ht="24.95" customHeight="1">
      <c r="A59" s="52"/>
      <c r="B59" s="52"/>
      <c r="C59" s="66"/>
      <c r="D59" s="228"/>
      <c r="E59" s="205" t="s">
        <v>1599</v>
      </c>
      <c r="F59" s="423" t="s">
        <v>1876</v>
      </c>
      <c r="G59" s="423"/>
      <c r="H59" s="363"/>
      <c r="I59" s="66"/>
      <c r="Z59" s="70"/>
    </row>
    <row r="60" spans="1:26" ht="12" thickBot="1">
      <c r="C60" s="101"/>
      <c r="D60" s="235"/>
      <c r="E60" s="236"/>
      <c r="F60" s="236"/>
      <c r="G60" s="237"/>
      <c r="H60" s="238"/>
      <c r="I60" s="64"/>
    </row>
    <row r="62" spans="1:26">
      <c r="A62" s="52"/>
      <c r="B62" s="52"/>
      <c r="C62" s="52"/>
      <c r="G62" s="52"/>
      <c r="Z62" s="70"/>
    </row>
    <row r="63" spans="1:26">
      <c r="A63" s="52"/>
      <c r="B63" s="52"/>
      <c r="C63" s="52"/>
      <c r="G63" s="52"/>
      <c r="Z63" s="70"/>
    </row>
  </sheetData>
  <sheetProtection password="FA9C" sheet="1" objects="1" scenarios="1" formatColumns="0" formatRows="0"/>
  <dataConsolidate/>
  <mergeCells count="31">
    <mergeCell ref="F15:G15"/>
    <mergeCell ref="F11:G11"/>
    <mergeCell ref="F21:G21"/>
    <mergeCell ref="F37:G37"/>
    <mergeCell ref="F29:G29"/>
    <mergeCell ref="F30:G30"/>
    <mergeCell ref="F32:G32"/>
    <mergeCell ref="F55:G55"/>
    <mergeCell ref="F52:G52"/>
    <mergeCell ref="F53:G53"/>
    <mergeCell ref="F51:G51"/>
    <mergeCell ref="F2:H2"/>
    <mergeCell ref="F3:H3"/>
    <mergeCell ref="F13:G13"/>
    <mergeCell ref="F17:G17"/>
    <mergeCell ref="D4:H4"/>
    <mergeCell ref="F7:G7"/>
    <mergeCell ref="F9:G9"/>
    <mergeCell ref="F14:G14"/>
    <mergeCell ref="F18:G18"/>
    <mergeCell ref="F27:G27"/>
    <mergeCell ref="F19:G19"/>
    <mergeCell ref="F25:G25"/>
    <mergeCell ref="C39:C41"/>
    <mergeCell ref="E39:E40"/>
    <mergeCell ref="F49:G49"/>
    <mergeCell ref="F48:G48"/>
    <mergeCell ref="F43:G43"/>
    <mergeCell ref="F45:G45"/>
    <mergeCell ref="F44:G44"/>
    <mergeCell ref="F47:G47"/>
  </mergeCells>
  <phoneticPr fontId="8" type="noConversion"/>
  <dataValidations count="12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9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6:G59 F52:G53 F48:G49 F44:G45 F27:G27">
      <formula1>900</formula1>
    </dataValidation>
    <dataValidation type="textLength" allowBlank="1" showInputMessage="1" showErrorMessage="1" prompt="10-12 символов" sqref="F29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30"/>
    <dataValidation allowBlank="1" sqref="F32"/>
    <dataValidation type="list" allowBlank="1" showInputMessage="1" showErrorMessage="1" errorTitle="Ошибка" error="Выберите значение из списка" prompt="Выберите значение из списка" sqref="F18:G18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:G21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kvartal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4:F15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1:G11">
      <formula1>kind_of_unit_VO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9">
      <formula1>MO_LIST_19</formula1>
    </dataValidation>
  </dataValidations>
  <hyperlinks>
    <hyperlink ref="E41" location="'Титульный'!A1" tooltip="Добавить МР" display="Добавить МР"/>
    <hyperlink ref="F40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Main02">
    <pageSetUpPr fitToPage="1"/>
  </sheetPr>
  <dimension ref="A1:X28"/>
  <sheetViews>
    <sheetView showGridLines="0" topLeftCell="C9" zoomScaleNormal="100" workbookViewId="0">
      <selection activeCell="G25" sqref="G25"/>
    </sheetView>
  </sheetViews>
  <sheetFormatPr defaultRowHeight="11.25"/>
  <cols>
    <col min="1" max="1" width="0" style="243" hidden="1" customWidth="1"/>
    <col min="2" max="2" width="3" style="243" hidden="1" customWidth="1"/>
    <col min="3" max="3" width="3" style="243" customWidth="1"/>
    <col min="4" max="4" width="5.7109375" style="243" customWidth="1"/>
    <col min="5" max="5" width="9" style="243" bestFit="1" customWidth="1"/>
    <col min="6" max="6" width="94" style="243" customWidth="1"/>
    <col min="7" max="7" width="24.28515625" style="243" customWidth="1"/>
    <col min="8" max="8" width="5.7109375" style="243" customWidth="1"/>
    <col min="9" max="16384" width="9.140625" style="243"/>
  </cols>
  <sheetData>
    <row r="1" spans="3:24" s="333" customFormat="1" hidden="1">
      <c r="E1" s="333" t="s">
        <v>1245</v>
      </c>
      <c r="F1" s="330" t="s">
        <v>1246</v>
      </c>
      <c r="G1" s="330">
        <v>2</v>
      </c>
    </row>
    <row r="2" spans="3:24" s="333" customFormat="1" hidden="1"/>
    <row r="3" spans="3:24" s="333" customFormat="1" hidden="1">
      <c r="F3" s="330"/>
    </row>
    <row r="4" spans="3:24" s="333" customFormat="1" hidden="1"/>
    <row r="5" spans="3:24" s="333" customFormat="1" hidden="1"/>
    <row r="6" spans="3:24" s="333" customFormat="1" hidden="1"/>
    <row r="7" spans="3:24" s="333" customFormat="1" hidden="1"/>
    <row r="8" spans="3:24" s="333" customFormat="1" hidden="1">
      <c r="D8" s="334"/>
      <c r="E8" s="334"/>
      <c r="F8" s="334"/>
      <c r="G8" s="334"/>
    </row>
    <row r="9" spans="3:24" s="332" customFormat="1" ht="18.75" customHeight="1">
      <c r="D9" s="316"/>
      <c r="E9" s="316"/>
      <c r="F9" s="335"/>
      <c r="G9" s="335"/>
    </row>
    <row r="10" spans="3:24" ht="20.100000000000001" customHeight="1">
      <c r="D10" s="317" t="e">
        <f ca="1">code</f>
        <v>#NAME?</v>
      </c>
      <c r="E10" s="316"/>
      <c r="F10" s="244"/>
      <c r="G10" s="244"/>
    </row>
    <row r="11" spans="3:24">
      <c r="C11" s="317"/>
      <c r="E11" s="316"/>
      <c r="F11" s="244"/>
      <c r="G11" s="244"/>
    </row>
    <row r="12" spans="3:24" ht="45" customHeight="1">
      <c r="E12" s="485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водоотведения и (или) очистки сточных вод *</v>
      </c>
      <c r="F12" s="485"/>
      <c r="G12" s="485"/>
      <c r="H12" s="324"/>
    </row>
    <row r="13" spans="3:24" ht="24.95" customHeight="1">
      <c r="E13" s="486" t="str">
        <f>IF(org="","",IF(fil="",org,org &amp; " (" &amp; fil &amp; ")")) &amp; IF(god="","",", "&amp;IF(prd2_q="",god &amp; " год",god &amp; " год (" &amp; prd2_q &amp; ")"))</f>
        <v>Северо-Кавказская дирекция по тепловодоснабжению структурное подразделение Центральной дирекции по тепловодоснабжению - филиала ОАО "РЖД", 2013 год (I квартал)</v>
      </c>
      <c r="F13" s="486"/>
      <c r="G13" s="486"/>
      <c r="H13" s="325"/>
    </row>
    <row r="14" spans="3:24">
      <c r="D14" s="309"/>
      <c r="E14" s="308"/>
      <c r="F14" s="308"/>
      <c r="G14" s="308"/>
    </row>
    <row r="15" spans="3:24">
      <c r="C15" s="309"/>
      <c r="D15" s="309"/>
      <c r="E15" s="371"/>
      <c r="F15" s="371"/>
      <c r="G15" s="371"/>
      <c r="H15" s="308"/>
    </row>
    <row r="16" spans="3:24" s="321" customFormat="1" ht="39" customHeight="1">
      <c r="C16" s="312"/>
      <c r="D16" s="373"/>
      <c r="E16" s="247" t="s">
        <v>1613</v>
      </c>
      <c r="F16" s="247" t="str">
        <f>IF(TSphere="ТС","Утвержденный тариф на тепловую энергию (мощность)/ дифференциация по видам теплоносителя","Наименование показателя")</f>
        <v>Наименование показателя</v>
      </c>
      <c r="G16" s="326" t="s">
        <v>1563</v>
      </c>
      <c r="H16" s="378"/>
      <c r="I16" s="319"/>
      <c r="J16" s="319"/>
      <c r="K16" s="319"/>
      <c r="L16" s="319"/>
      <c r="M16" s="319"/>
      <c r="N16" s="319"/>
      <c r="O16" s="319"/>
      <c r="P16" s="319"/>
      <c r="Q16" s="320"/>
      <c r="R16" s="320"/>
      <c r="S16" s="320"/>
      <c r="T16" s="320"/>
      <c r="U16" s="320"/>
      <c r="V16" s="320"/>
      <c r="W16" s="320"/>
      <c r="X16" s="320"/>
    </row>
    <row r="17" spans="1:24" s="321" customFormat="1" ht="20.100000000000001" customHeight="1">
      <c r="C17" s="312"/>
      <c r="D17" s="312"/>
      <c r="E17" s="372">
        <v>1</v>
      </c>
      <c r="F17" s="372" t="s">
        <v>1595</v>
      </c>
      <c r="G17" s="372">
        <v>3</v>
      </c>
      <c r="H17" s="318"/>
      <c r="I17" s="319"/>
      <c r="J17" s="319"/>
      <c r="K17" s="319"/>
      <c r="L17" s="319"/>
      <c r="M17" s="319"/>
      <c r="N17" s="319"/>
      <c r="O17" s="319"/>
      <c r="P17" s="319"/>
      <c r="Q17" s="320"/>
      <c r="R17" s="320"/>
      <c r="S17" s="320"/>
      <c r="T17" s="320"/>
      <c r="U17" s="320"/>
      <c r="V17" s="320"/>
      <c r="W17" s="320"/>
      <c r="X17" s="320"/>
    </row>
    <row r="18" spans="1:24" s="315" customFormat="1" ht="20.100000000000001" customHeight="1">
      <c r="A18" s="322"/>
      <c r="B18" s="322"/>
      <c r="C18" s="313"/>
      <c r="D18" s="374"/>
      <c r="E18" s="327">
        <v>1</v>
      </c>
      <c r="F18" s="351" t="str">
        <f>"Количество поданных заявок на подключение к системе "&amp;TSphere_full</f>
        <v>Количество поданных заявок на подключение к системе водоотведения и (или) очистки сточных вод</v>
      </c>
      <c r="G18" s="355">
        <v>1</v>
      </c>
      <c r="H18" s="376"/>
      <c r="I18" s="323"/>
      <c r="J18" s="323"/>
      <c r="K18" s="323"/>
    </row>
    <row r="19" spans="1:24" s="315" customFormat="1" ht="22.5">
      <c r="A19" s="322"/>
      <c r="B19" s="322"/>
      <c r="C19" s="313"/>
      <c r="D19" s="374"/>
      <c r="E19" s="327">
        <v>2</v>
      </c>
      <c r="F19" s="351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водоотведения и (или) очистки сточных вод</v>
      </c>
      <c r="G19" s="356">
        <v>1</v>
      </c>
      <c r="H19" s="376"/>
      <c r="I19" s="323"/>
      <c r="J19" s="323"/>
      <c r="K19" s="323"/>
    </row>
    <row r="20" spans="1:24" s="315" customFormat="1" ht="20.100000000000001" customHeight="1">
      <c r="A20" s="322"/>
      <c r="B20" s="322"/>
      <c r="C20" s="313"/>
      <c r="D20" s="374"/>
      <c r="E20" s="327">
        <v>3</v>
      </c>
      <c r="F20" s="351" t="str">
        <f>"Количество исполненных заявок на подключение к системе "&amp;TSphere_full</f>
        <v>Количество исполненных заявок на подключение к системе водоотведения и (или) очистки сточных вод</v>
      </c>
      <c r="G20" s="356">
        <v>1</v>
      </c>
      <c r="H20" s="376"/>
      <c r="I20" s="323"/>
      <c r="J20" s="323"/>
      <c r="K20" s="323"/>
    </row>
    <row r="21" spans="1:24" s="315" customFormat="1" ht="22.5">
      <c r="A21" s="322"/>
      <c r="B21" s="322"/>
      <c r="C21" s="313"/>
      <c r="D21" s="374"/>
      <c r="E21" s="327">
        <v>4</v>
      </c>
      <c r="F21" s="351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водоотведения и (или) очистки сточных вод, по которым принято решение об отказе в подключении</v>
      </c>
      <c r="G21" s="356">
        <v>0</v>
      </c>
      <c r="H21" s="376"/>
      <c r="I21" s="323"/>
      <c r="J21" s="323"/>
      <c r="K21" s="323"/>
    </row>
    <row r="22" spans="1:24" s="315" customFormat="1" ht="20.100000000000001" customHeight="1">
      <c r="A22" s="322"/>
      <c r="B22" s="322"/>
      <c r="C22" s="313"/>
      <c r="D22" s="374"/>
      <c r="E22" s="327">
        <v>5</v>
      </c>
      <c r="F22" s="351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водоотведения и (или) очистки сточных вод (тыс.куб.м/час)**</v>
      </c>
      <c r="G22" s="357">
        <v>1.3</v>
      </c>
      <c r="H22" s="376"/>
      <c r="I22" s="323"/>
      <c r="J22" s="323"/>
      <c r="K22" s="323"/>
    </row>
    <row r="23" spans="1:24" s="315" customFormat="1" ht="20.100000000000001" customHeight="1">
      <c r="A23" s="322"/>
      <c r="B23" s="322"/>
      <c r="C23" s="313"/>
      <c r="D23" s="374"/>
      <c r="E23" s="352" t="s">
        <v>1592</v>
      </c>
      <c r="F23" s="358" t="s">
        <v>1874</v>
      </c>
      <c r="G23" s="357"/>
      <c r="H23" s="376"/>
      <c r="I23" s="323"/>
      <c r="J23" s="323"/>
      <c r="K23" s="323"/>
    </row>
    <row r="24" spans="1:24" s="315" customFormat="1" ht="20.100000000000001" customHeight="1">
      <c r="C24" s="314"/>
      <c r="D24" s="375"/>
      <c r="E24" s="331"/>
      <c r="F24" s="416" t="s">
        <v>1565</v>
      </c>
      <c r="G24" s="354"/>
      <c r="H24" s="377"/>
    </row>
    <row r="25" spans="1:24" s="315" customFormat="1" ht="20.100000000000001" customHeight="1">
      <c r="A25" s="322"/>
      <c r="B25" s="322"/>
      <c r="C25" s="313"/>
      <c r="D25" s="374"/>
      <c r="E25" s="327">
        <v>6</v>
      </c>
      <c r="F25" s="353" t="s">
        <v>1787</v>
      </c>
      <c r="G25" s="415">
        <v>1</v>
      </c>
      <c r="H25" s="376"/>
      <c r="I25" s="323"/>
      <c r="J25" s="323"/>
      <c r="K25" s="323"/>
    </row>
    <row r="26" spans="1:24" ht="20.100000000000001" customHeight="1">
      <c r="A26" s="322"/>
      <c r="B26" s="322"/>
      <c r="C26" s="315"/>
      <c r="D26" s="315"/>
      <c r="E26" s="379" t="s">
        <v>1634</v>
      </c>
      <c r="F26" s="380" t="s">
        <v>1229</v>
      </c>
      <c r="G26" s="381"/>
    </row>
    <row r="27" spans="1:24" ht="20.100000000000001" customHeight="1">
      <c r="E27" s="311" t="s">
        <v>1633</v>
      </c>
      <c r="F27" s="349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водоотведения и (или) очистки сточных вод информация о резерве мощности таких</v>
      </c>
      <c r="G27" s="350"/>
    </row>
    <row r="28" spans="1:24">
      <c r="F28" s="349" t="str">
        <f>"систем публикуется в отношении каждой системы "&amp;TSphere_full</f>
        <v>систем публикуется в отношении каждой системы водоотведения и (или) очистки сточных вод</v>
      </c>
      <c r="G28" s="350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ВО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Main03">
    <pageSetUpPr fitToPage="1"/>
  </sheetPr>
  <dimension ref="A1:N25"/>
  <sheetViews>
    <sheetView showGridLines="0" topLeftCell="G6" zoomScaleNormal="100" workbookViewId="0">
      <selection activeCell="I17" sqref="I17"/>
    </sheetView>
  </sheetViews>
  <sheetFormatPr defaultRowHeight="11.25"/>
  <cols>
    <col min="1" max="2" width="9.140625" style="243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/>
    <row r="2" spans="1:14" hidden="1"/>
    <row r="3" spans="1:14" hidden="1"/>
    <row r="4" spans="1:14" hidden="1"/>
    <row r="5" spans="1:14" hidden="1"/>
    <row r="6" spans="1:14" s="243" customFormat="1" ht="26.25" customHeight="1">
      <c r="D6" s="487" t="e">
        <f ca="1">code</f>
        <v>#NAME?</v>
      </c>
      <c r="E6" s="487"/>
      <c r="F6" s="487"/>
      <c r="G6" s="244"/>
      <c r="H6" s="244"/>
      <c r="M6" s="245"/>
    </row>
    <row r="7" spans="1:14" ht="30" customHeight="1">
      <c r="D7" s="488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88"/>
      <c r="F7" s="488"/>
      <c r="G7" s="488"/>
      <c r="H7" s="488"/>
      <c r="I7" s="488"/>
      <c r="J7" s="488"/>
      <c r="K7" s="488"/>
      <c r="L7" s="488"/>
      <c r="M7" s="488"/>
      <c r="N7" s="488"/>
    </row>
    <row r="8" spans="1:14" ht="24.95" customHeight="1">
      <c r="D8" s="489" t="str">
        <f>IF(org="","",IF(fil="",org,org &amp; " (" &amp; fil &amp; ")")) &amp; IF(god="","",", "&amp;IF(prd2_q="",god &amp; " год",god &amp; " год (" &amp; prd2_q &amp; ")"))</f>
        <v>Северо-Кавказская дирекция по тепловодоснабжению структурное подразделение Центральной дирекции по тепловодоснабжению - филиала ОАО "РЖД", 2013 год (I квартал)</v>
      </c>
      <c r="E8" s="489"/>
      <c r="F8" s="489"/>
      <c r="G8" s="489"/>
      <c r="H8" s="489"/>
      <c r="I8" s="489"/>
      <c r="J8" s="489"/>
      <c r="K8" s="489"/>
      <c r="L8" s="489"/>
      <c r="M8" s="489"/>
      <c r="N8" s="489"/>
    </row>
    <row r="9" spans="1:14">
      <c r="E9" s="55"/>
      <c r="F9" s="55"/>
      <c r="I9" s="55"/>
      <c r="J9" s="55"/>
      <c r="K9" s="55"/>
      <c r="L9" s="55"/>
      <c r="M9" s="55"/>
    </row>
    <row r="10" spans="1:14">
      <c r="D10" s="55"/>
      <c r="E10" s="382"/>
      <c r="F10" s="383"/>
      <c r="G10" s="382"/>
      <c r="H10" s="382"/>
      <c r="I10" s="382"/>
      <c r="J10" s="382"/>
      <c r="K10" s="382"/>
      <c r="L10" s="55"/>
      <c r="M10" s="55"/>
      <c r="N10" s="55"/>
    </row>
    <row r="11" spans="1:14" ht="34.5" customHeight="1">
      <c r="D11" s="394"/>
      <c r="E11" s="490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0"/>
      <c r="G11" s="490"/>
      <c r="H11" s="490"/>
      <c r="I11" s="490"/>
      <c r="J11" s="490"/>
      <c r="K11" s="490"/>
      <c r="L11" s="407"/>
      <c r="M11" s="408"/>
      <c r="N11" s="55"/>
    </row>
    <row r="12" spans="1:14" s="337" customFormat="1">
      <c r="A12" s="243"/>
      <c r="B12" s="243"/>
      <c r="D12" s="336"/>
      <c r="E12" s="384"/>
      <c r="F12" s="384"/>
      <c r="G12" s="385"/>
      <c r="H12" s="386" t="s">
        <v>1741</v>
      </c>
      <c r="I12" s="384"/>
      <c r="J12" s="384"/>
      <c r="K12" s="384"/>
      <c r="L12" s="387"/>
      <c r="M12" s="387"/>
      <c r="N12" s="336"/>
    </row>
    <row r="13" spans="1:14" ht="38.25" customHeight="1">
      <c r="D13" s="392"/>
      <c r="E13" s="247" t="s">
        <v>1613</v>
      </c>
      <c r="F13" s="247" t="s">
        <v>1744</v>
      </c>
      <c r="G13" s="247" t="s">
        <v>1610</v>
      </c>
      <c r="H13" s="247"/>
      <c r="I13" s="247" t="s">
        <v>1611</v>
      </c>
      <c r="J13" s="247" t="s">
        <v>1743</v>
      </c>
      <c r="K13" s="247" t="s">
        <v>1742</v>
      </c>
      <c r="L13" s="247" t="s">
        <v>1236</v>
      </c>
      <c r="M13" s="247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5"/>
    </row>
    <row r="14" spans="1:14" ht="15" customHeight="1">
      <c r="E14" s="388">
        <v>1</v>
      </c>
      <c r="F14" s="388">
        <f>E14+1</f>
        <v>2</v>
      </c>
      <c r="G14" s="388">
        <v>3</v>
      </c>
      <c r="H14" s="388">
        <v>3</v>
      </c>
      <c r="I14" s="388">
        <f>H14+1</f>
        <v>4</v>
      </c>
      <c r="J14" s="388">
        <f>I14+1</f>
        <v>5</v>
      </c>
      <c r="K14" s="388">
        <f>J14+1</f>
        <v>6</v>
      </c>
      <c r="L14" s="388">
        <f>K14+1</f>
        <v>7</v>
      </c>
      <c r="M14" s="388">
        <f>L14+1</f>
        <v>8</v>
      </c>
    </row>
    <row r="15" spans="1:14" customFormat="1" ht="20.100000000000001" customHeight="1">
      <c r="A15" s="413"/>
      <c r="B15" s="413"/>
      <c r="D15" s="393"/>
      <c r="E15" s="343" t="s">
        <v>1594</v>
      </c>
      <c r="F15" s="344" t="s">
        <v>1227</v>
      </c>
      <c r="G15" s="345"/>
      <c r="H15" s="345"/>
      <c r="I15" s="345"/>
      <c r="J15" s="345"/>
      <c r="K15" s="345"/>
      <c r="L15" s="345"/>
      <c r="M15" s="346"/>
      <c r="N15" s="396"/>
    </row>
    <row r="16" spans="1:14" customFormat="1" ht="20.100000000000001" customHeight="1">
      <c r="A16" s="413"/>
      <c r="B16" s="413"/>
      <c r="D16" s="393"/>
      <c r="E16" s="347"/>
      <c r="F16" s="348" t="str">
        <f>TSphere_full &amp; "**"</f>
        <v>водоотведения и (или) очистки сточных вод**</v>
      </c>
      <c r="G16" s="341"/>
      <c r="H16" s="341"/>
      <c r="I16" s="341"/>
      <c r="J16" s="341"/>
      <c r="K16" s="341"/>
      <c r="L16" s="341"/>
      <c r="M16" s="342"/>
      <c r="N16" s="396"/>
    </row>
    <row r="17" spans="1:14" customFormat="1" ht="20.100000000000001" customHeight="1">
      <c r="A17" s="413"/>
      <c r="B17" s="413"/>
      <c r="D17" s="393"/>
      <c r="E17" s="248" t="s">
        <v>1337</v>
      </c>
      <c r="F17" s="249" t="str">
        <f>"Сайт"&amp;IF(strPublication="На официальном сайте организации"," организации "," ")&amp;"в сети Интернет"</f>
        <v>Сайт в сети Интернет</v>
      </c>
      <c r="G17" s="251" t="s">
        <v>1901</v>
      </c>
      <c r="H17" s="422"/>
      <c r="I17" s="252" t="s">
        <v>1900</v>
      </c>
      <c r="J17" s="260" t="s">
        <v>1612</v>
      </c>
      <c r="K17" s="260" t="s">
        <v>1612</v>
      </c>
      <c r="L17" s="260" t="s">
        <v>1612</v>
      </c>
      <c r="M17" s="266" t="s">
        <v>1899</v>
      </c>
      <c r="N17" s="396"/>
    </row>
    <row r="18" spans="1:14" customFormat="1" ht="20.100000000000001" customHeight="1">
      <c r="A18" s="413"/>
      <c r="B18" s="413"/>
      <c r="D18" s="393"/>
      <c r="E18" s="248" t="s">
        <v>1341</v>
      </c>
      <c r="F18" s="249" t="s">
        <v>1593</v>
      </c>
      <c r="G18" s="251" t="s">
        <v>1905</v>
      </c>
      <c r="H18" s="422"/>
      <c r="I18" s="252" t="s">
        <v>1906</v>
      </c>
      <c r="J18" s="253"/>
      <c r="K18" s="254"/>
      <c r="L18" s="412"/>
      <c r="M18" s="255" t="s">
        <v>1612</v>
      </c>
      <c r="N18" s="396"/>
    </row>
    <row r="19" spans="1:14" ht="20.100000000000001" hidden="1" customHeight="1">
      <c r="D19" s="392"/>
      <c r="E19" s="248" t="s">
        <v>1594</v>
      </c>
      <c r="F19" s="250"/>
      <c r="G19" s="409"/>
      <c r="H19" s="410"/>
      <c r="I19" s="410"/>
      <c r="J19" s="410"/>
      <c r="K19" s="410"/>
      <c r="L19" s="410"/>
      <c r="M19" s="411"/>
      <c r="N19" s="395"/>
    </row>
    <row r="20" spans="1:14" ht="20.100000000000001" customHeight="1">
      <c r="D20" s="392"/>
      <c r="E20" s="256"/>
      <c r="F20" s="257" t="s">
        <v>1565</v>
      </c>
      <c r="G20" s="257"/>
      <c r="H20" s="257"/>
      <c r="I20" s="257"/>
      <c r="J20" s="257"/>
      <c r="K20" s="257"/>
      <c r="L20" s="257"/>
      <c r="M20" s="258"/>
      <c r="N20" s="395"/>
    </row>
    <row r="21" spans="1:14" s="246" customFormat="1" ht="18.75" customHeight="1">
      <c r="A21" s="414"/>
      <c r="B21" s="414"/>
      <c r="E21" s="389" t="s">
        <v>1634</v>
      </c>
      <c r="F21" s="390" t="s">
        <v>1208</v>
      </c>
      <c r="G21" s="391"/>
      <c r="H21" s="391"/>
      <c r="I21" s="391"/>
      <c r="J21" s="391"/>
      <c r="K21" s="391"/>
      <c r="L21" s="391"/>
      <c r="M21" s="391"/>
    </row>
    <row r="22" spans="1:14" s="246" customFormat="1" ht="18.75" customHeight="1">
      <c r="A22" s="414"/>
      <c r="B22" s="414"/>
      <c r="E22" s="94"/>
      <c r="F22" s="95" t="s">
        <v>1228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>
      <c r="A23" s="413"/>
      <c r="B23" s="413"/>
      <c r="E23" s="94" t="s">
        <v>1633</v>
      </c>
      <c r="F23" s="95" t="s">
        <v>1192</v>
      </c>
    </row>
    <row r="24" spans="1:14" customFormat="1" ht="18.75" customHeight="1">
      <c r="A24" s="413"/>
      <c r="B24" s="413"/>
    </row>
    <row r="25" spans="1:14" ht="18.75" customHeight="1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xWindow="620" yWindow="588"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Main04" enableFormatConditionsCalculation="0">
    <pageSetUpPr fitToPage="1"/>
  </sheetPr>
  <dimension ref="A1:G14"/>
  <sheetViews>
    <sheetView showGridLines="0" topLeftCell="C6" zoomScaleNormal="100" workbookViewId="0"/>
  </sheetViews>
  <sheetFormatPr defaultRowHeight="11.2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61" customWidth="1"/>
    <col min="5" max="5" width="7.140625" style="261" customWidth="1"/>
    <col min="6" max="6" width="79.28515625" style="261" customWidth="1"/>
    <col min="7" max="7" width="5.7109375" style="261" customWidth="1"/>
    <col min="8" max="16384" width="9.140625" style="261"/>
  </cols>
  <sheetData>
    <row r="1" spans="1:7" hidden="1"/>
    <row r="2" spans="1:7" hidden="1">
      <c r="B2" s="45"/>
    </row>
    <row r="3" spans="1:7" hidden="1"/>
    <row r="4" spans="1:7" hidden="1"/>
    <row r="5" spans="1:7" hidden="1">
      <c r="B5" s="45"/>
    </row>
    <row r="6" spans="1:7" ht="26.25" customHeight="1">
      <c r="D6" s="263" t="e">
        <f ca="1">code</f>
        <v>#NAME?</v>
      </c>
      <c r="E6" s="263"/>
    </row>
    <row r="7" spans="1:7" ht="30" customHeight="1">
      <c r="A7" s="262"/>
      <c r="B7" s="262"/>
      <c r="C7" s="262"/>
      <c r="D7" s="491" t="s">
        <v>1262</v>
      </c>
      <c r="E7" s="491"/>
      <c r="F7" s="491"/>
    </row>
    <row r="8" spans="1:7" ht="24.95" customHeight="1">
      <c r="A8" s="262"/>
      <c r="B8" s="262"/>
      <c r="C8" s="262"/>
      <c r="D8" s="492" t="str">
        <f>IF(org="","",IF(fil="",org,org &amp; " (" &amp; fil &amp; ")")) &amp; IF(god="","",", "&amp;IF(prd2_q="",god &amp; " год",god &amp; " год (" &amp; prd2_q &amp; ")"))</f>
        <v>Северо-Кавказская дирекция по тепловодоснабжению структурное подразделение Центральной дирекции по тепловодоснабжению - филиала ОАО "РЖД", 2013 год (I квартал)</v>
      </c>
      <c r="E8" s="492"/>
      <c r="F8" s="492"/>
    </row>
    <row r="9" spans="1:7">
      <c r="A9" s="262"/>
      <c r="B9" s="262"/>
      <c r="C9" s="262"/>
      <c r="E9" s="397"/>
      <c r="F9" s="398"/>
    </row>
    <row r="10" spans="1:7" ht="20.100000000000001" customHeight="1">
      <c r="D10" s="402"/>
      <c r="E10" s="247" t="s">
        <v>1613</v>
      </c>
      <c r="F10" s="247" t="s">
        <v>1422</v>
      </c>
      <c r="G10" s="403"/>
    </row>
    <row r="11" spans="1:7" ht="15.75" customHeight="1">
      <c r="E11" s="388">
        <v>1</v>
      </c>
      <c r="F11" s="388">
        <f>E11+1</f>
        <v>2</v>
      </c>
    </row>
    <row r="12" spans="1:7" ht="20.100000000000001" customHeight="1">
      <c r="D12" s="402"/>
      <c r="E12" s="265">
        <v>1</v>
      </c>
      <c r="F12" s="399"/>
      <c r="G12" s="403"/>
    </row>
    <row r="13" spans="1:7" ht="20.100000000000001" customHeight="1">
      <c r="D13" s="402"/>
      <c r="E13" s="256"/>
      <c r="F13" s="400" t="s">
        <v>1705</v>
      </c>
      <c r="G13" s="403"/>
    </row>
    <row r="14" spans="1:7">
      <c r="E14" s="401"/>
      <c r="F14" s="401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204</vt:i4>
      </vt:variant>
    </vt:vector>
  </HeadingPairs>
  <TitlesOfParts>
    <vt:vector size="212" baseType="lpstr">
      <vt:lpstr>modReestrMO</vt:lpstr>
      <vt:lpstr>Инструкция</vt:lpstr>
      <vt:lpstr>Справочная информация</vt:lpstr>
      <vt:lpstr>Титульный</vt:lpstr>
      <vt:lpstr>ВО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Information_sVO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LIST_ORG_VO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unitVO</vt:lpstr>
      <vt:lpstr>unitVO_osVO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(квартальные)</dc:title>
  <dc:subject>Показатели, подлежащие раскрытию в сфере водоотведения и (или) очистки сточных вод (квартальные)</dc:subject>
  <dc:creator>--</dc:creator>
  <cp:lastModifiedBy>СКДТВЭ</cp:lastModifiedBy>
  <cp:lastPrinted>2012-03-15T05:07:15Z</cp:lastPrinted>
  <dcterms:created xsi:type="dcterms:W3CDTF">2004-05-21T07:18:45Z</dcterms:created>
  <dcterms:modified xsi:type="dcterms:W3CDTF">2013-05-20T10:25:25Z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JKH.OPEN.INFO.QUARTER.VO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5.1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