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тепло наим уч-ка" sheetId="1" r:id="rId1"/>
    <sheet name="ГВС Белореченск" sheetId="4" r:id="rId2"/>
    <sheet name="Лист2" sheetId="2" r:id="rId3"/>
    <sheet name="Лист3" sheetId="3" r:id="rId4"/>
  </sheets>
  <calcPr calcId="114210" refMode="R1C1"/>
</workbook>
</file>

<file path=xl/calcChain.xml><?xml version="1.0" encoding="utf-8"?>
<calcChain xmlns="http://schemas.openxmlformats.org/spreadsheetml/2006/main">
  <c r="AA7" i="4"/>
  <c r="AA8"/>
  <c r="AA9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AA50"/>
  <c r="AA51"/>
  <c r="AA52"/>
  <c r="AA53"/>
  <c r="AA54"/>
  <c r="AA55"/>
  <c r="AA56"/>
  <c r="AA57"/>
  <c r="AA58"/>
  <c r="AA59"/>
  <c r="AA60"/>
  <c r="AA61"/>
  <c r="AA62"/>
  <c r="AA63"/>
  <c r="AA64"/>
  <c r="AA65"/>
  <c r="AA66"/>
  <c r="AA67"/>
  <c r="AA68"/>
  <c r="AA69"/>
  <c r="AA70"/>
  <c r="AA71"/>
  <c r="AA72"/>
  <c r="AA73"/>
  <c r="AA74"/>
  <c r="AA75"/>
  <c r="AA76"/>
  <c r="AA77"/>
  <c r="AA78"/>
  <c r="AA79"/>
  <c r="AA80"/>
  <c r="AA81"/>
  <c r="AA82"/>
  <c r="AA83"/>
  <c r="AA84"/>
  <c r="AA85"/>
  <c r="AA86"/>
  <c r="AA87"/>
  <c r="AA88"/>
  <c r="AA89"/>
  <c r="AA90"/>
  <c r="AA91"/>
  <c r="AA92"/>
  <c r="AA93"/>
  <c r="AA94"/>
  <c r="AA95"/>
  <c r="AA96"/>
  <c r="AA97"/>
  <c r="AA98"/>
  <c r="AA99"/>
  <c r="AA100"/>
  <c r="AA101"/>
  <c r="AA102"/>
  <c r="AA103"/>
  <c r="AA104"/>
  <c r="AA105"/>
  <c r="AA106"/>
  <c r="AA107"/>
  <c r="AA108"/>
  <c r="AA109"/>
  <c r="AA110"/>
  <c r="AA111"/>
  <c r="AA112"/>
  <c r="AA113"/>
  <c r="AA114"/>
  <c r="AA115"/>
  <c r="AA116"/>
  <c r="AA117"/>
  <c r="AA118"/>
  <c r="AA119"/>
  <c r="AA120"/>
  <c r="AA121"/>
  <c r="AA122"/>
  <c r="AA123"/>
  <c r="AA124"/>
  <c r="AA125"/>
  <c r="AA126"/>
  <c r="AA127"/>
  <c r="AA128"/>
  <c r="AA129"/>
  <c r="AA130"/>
  <c r="AA131"/>
  <c r="AA132"/>
  <c r="AA133"/>
  <c r="AA134"/>
  <c r="AA135"/>
  <c r="AA136"/>
  <c r="AA137"/>
  <c r="AA6"/>
  <c r="Z7"/>
  <c r="Z8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Z40"/>
  <c r="Z41"/>
  <c r="Z42"/>
  <c r="Z43"/>
  <c r="Z44"/>
  <c r="Z45"/>
  <c r="Z46"/>
  <c r="Z47"/>
  <c r="Z48"/>
  <c r="Z49"/>
  <c r="Z50"/>
  <c r="Z51"/>
  <c r="Z52"/>
  <c r="Z53"/>
  <c r="Z54"/>
  <c r="Z55"/>
  <c r="Z56"/>
  <c r="Z57"/>
  <c r="Z58"/>
  <c r="Z59"/>
  <c r="Z60"/>
  <c r="Z61"/>
  <c r="Z62"/>
  <c r="Z63"/>
  <c r="Z64"/>
  <c r="Z65"/>
  <c r="Z66"/>
  <c r="Z67"/>
  <c r="Z68"/>
  <c r="Z69"/>
  <c r="Z70"/>
  <c r="Z71"/>
  <c r="Z72"/>
  <c r="Z73"/>
  <c r="Z74"/>
  <c r="Z75"/>
  <c r="Z76"/>
  <c r="Z77"/>
  <c r="Z78"/>
  <c r="Z79"/>
  <c r="Z80"/>
  <c r="Z81"/>
  <c r="Z82"/>
  <c r="Z83"/>
  <c r="Z84"/>
  <c r="Z85"/>
  <c r="Z86"/>
  <c r="Z87"/>
  <c r="Z88"/>
  <c r="Z89"/>
  <c r="Z90"/>
  <c r="Z91"/>
  <c r="Z92"/>
  <c r="Z93"/>
  <c r="Z94"/>
  <c r="Z95"/>
  <c r="Z96"/>
  <c r="Z97"/>
  <c r="Z98"/>
  <c r="Z99"/>
  <c r="Z100"/>
  <c r="Z101"/>
  <c r="Z102"/>
  <c r="Z103"/>
  <c r="Z104"/>
  <c r="Z105"/>
  <c r="Z106"/>
  <c r="Z107"/>
  <c r="Z108"/>
  <c r="Z109"/>
  <c r="Z110"/>
  <c r="Z111"/>
  <c r="Z112"/>
  <c r="Z113"/>
  <c r="Z114"/>
  <c r="Z115"/>
  <c r="Z116"/>
  <c r="Z117"/>
  <c r="Z118"/>
  <c r="Z119"/>
  <c r="Z120"/>
  <c r="Z121"/>
  <c r="Z122"/>
  <c r="Z123"/>
  <c r="Z124"/>
  <c r="Z125"/>
  <c r="Z126"/>
  <c r="Z127"/>
  <c r="Z128"/>
  <c r="Z129"/>
  <c r="Z130"/>
  <c r="Z131"/>
  <c r="Z132"/>
  <c r="Z133"/>
  <c r="Z134"/>
  <c r="Z135"/>
  <c r="Z136"/>
  <c r="Z137"/>
  <c r="Z6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W108"/>
  <c r="W109"/>
  <c r="W110"/>
  <c r="W111"/>
  <c r="W112"/>
  <c r="W113"/>
  <c r="W114"/>
  <c r="W115"/>
  <c r="W116"/>
  <c r="W117"/>
  <c r="W118"/>
  <c r="W119"/>
  <c r="W120"/>
  <c r="W121"/>
  <c r="W122"/>
  <c r="W123"/>
  <c r="W124"/>
  <c r="W125"/>
  <c r="W126"/>
  <c r="W127"/>
  <c r="W128"/>
  <c r="W129"/>
  <c r="W130"/>
  <c r="W131"/>
  <c r="W132"/>
  <c r="W133"/>
  <c r="W134"/>
  <c r="W135"/>
  <c r="W136"/>
  <c r="W137"/>
  <c r="U138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138"/>
  <c r="X138"/>
  <c r="Z138"/>
  <c r="AA138"/>
  <c r="M6"/>
  <c r="P6"/>
  <c r="Q6"/>
  <c r="M7"/>
  <c r="P7"/>
  <c r="Q7"/>
  <c r="M8"/>
  <c r="P8"/>
  <c r="Q8"/>
  <c r="M9"/>
  <c r="P9"/>
  <c r="Q9"/>
  <c r="M10"/>
  <c r="P10"/>
  <c r="Q10"/>
  <c r="M11"/>
  <c r="P11"/>
  <c r="Q11"/>
  <c r="M12"/>
  <c r="P12"/>
  <c r="Q12"/>
  <c r="M13"/>
  <c r="P13"/>
  <c r="Q13"/>
  <c r="M14"/>
  <c r="P14"/>
  <c r="Q14"/>
  <c r="M15"/>
  <c r="P15"/>
  <c r="Q15"/>
  <c r="M16"/>
  <c r="P16"/>
  <c r="Q16"/>
  <c r="M17"/>
  <c r="P17"/>
  <c r="Q17"/>
  <c r="M18"/>
  <c r="P18"/>
  <c r="Q18"/>
  <c r="M19"/>
  <c r="P19"/>
  <c r="Q19"/>
  <c r="M20"/>
  <c r="P20"/>
  <c r="Q20"/>
  <c r="M21"/>
  <c r="P21"/>
  <c r="Q21"/>
  <c r="M22"/>
  <c r="P22"/>
  <c r="Q22"/>
  <c r="M23"/>
  <c r="P23"/>
  <c r="Q23"/>
  <c r="M24"/>
  <c r="P24"/>
  <c r="Q24"/>
  <c r="M25"/>
  <c r="P25"/>
  <c r="Q25"/>
  <c r="M26"/>
  <c r="P26"/>
  <c r="Q26"/>
  <c r="M27"/>
  <c r="P27"/>
  <c r="Q27"/>
  <c r="M28"/>
  <c r="P28"/>
  <c r="Q28"/>
  <c r="M29"/>
  <c r="P29"/>
  <c r="Q29"/>
  <c r="M30"/>
  <c r="P30"/>
  <c r="Q30"/>
  <c r="M31"/>
  <c r="P31"/>
  <c r="Q31"/>
  <c r="M32"/>
  <c r="P32"/>
  <c r="Q32"/>
  <c r="M33"/>
  <c r="P33"/>
  <c r="Q33"/>
  <c r="M34"/>
  <c r="P34"/>
  <c r="Q34"/>
  <c r="M35"/>
  <c r="P35"/>
  <c r="Q35"/>
  <c r="M36"/>
  <c r="P36"/>
  <c r="Q36"/>
  <c r="M37"/>
  <c r="P37"/>
  <c r="Q37"/>
  <c r="M38"/>
  <c r="P38"/>
  <c r="Q38"/>
  <c r="M39"/>
  <c r="P39"/>
  <c r="Q39"/>
  <c r="M40"/>
  <c r="P40"/>
  <c r="Q40"/>
  <c r="M41"/>
  <c r="P41"/>
  <c r="Q41"/>
  <c r="M42"/>
  <c r="P42"/>
  <c r="Q42"/>
  <c r="M43"/>
  <c r="P43"/>
  <c r="Q43"/>
  <c r="M44"/>
  <c r="P44"/>
  <c r="Q44"/>
  <c r="M45"/>
  <c r="P45"/>
  <c r="Q45"/>
  <c r="M46"/>
  <c r="P46"/>
  <c r="Q46"/>
  <c r="M47"/>
  <c r="P47"/>
  <c r="Q47"/>
  <c r="M48"/>
  <c r="P48"/>
  <c r="Q48"/>
  <c r="M49"/>
  <c r="P49"/>
  <c r="Q49"/>
  <c r="M50"/>
  <c r="P50"/>
  <c r="Q50"/>
  <c r="M51"/>
  <c r="P51"/>
  <c r="Q51"/>
  <c r="M52"/>
  <c r="P52"/>
  <c r="Q52"/>
  <c r="M53"/>
  <c r="P53"/>
  <c r="Q53"/>
  <c r="M54"/>
  <c r="P54"/>
  <c r="Q54"/>
  <c r="M55"/>
  <c r="P55"/>
  <c r="Q55"/>
  <c r="M56"/>
  <c r="P56"/>
  <c r="Q56"/>
  <c r="M57"/>
  <c r="P57"/>
  <c r="Q57"/>
  <c r="M58"/>
  <c r="P58"/>
  <c r="Q58"/>
  <c r="M59"/>
  <c r="P59"/>
  <c r="Q59"/>
  <c r="M60"/>
  <c r="P60"/>
  <c r="Q60"/>
  <c r="M61"/>
  <c r="P61"/>
  <c r="Q61"/>
  <c r="M62"/>
  <c r="P62"/>
  <c r="Q62"/>
  <c r="M63"/>
  <c r="P63"/>
  <c r="Q63"/>
  <c r="M64"/>
  <c r="P64"/>
  <c r="Q64"/>
  <c r="M65"/>
  <c r="P65"/>
  <c r="Q65"/>
  <c r="M66"/>
  <c r="P66"/>
  <c r="Q66"/>
  <c r="M67"/>
  <c r="P67"/>
  <c r="Q67"/>
  <c r="M68"/>
  <c r="P68"/>
  <c r="Q68"/>
  <c r="M69"/>
  <c r="P69"/>
  <c r="Q69"/>
  <c r="M70"/>
  <c r="P70"/>
  <c r="Q70"/>
  <c r="M71"/>
  <c r="P71"/>
  <c r="Q71"/>
  <c r="M72"/>
  <c r="P72"/>
  <c r="Q72"/>
  <c r="M73"/>
  <c r="P73"/>
  <c r="Q73"/>
  <c r="M74"/>
  <c r="P74"/>
  <c r="Q74"/>
  <c r="M75"/>
  <c r="P75"/>
  <c r="Q75"/>
  <c r="M76"/>
  <c r="P76"/>
  <c r="Q76"/>
  <c r="M77"/>
  <c r="P77"/>
  <c r="Q77"/>
  <c r="M78"/>
  <c r="P78"/>
  <c r="Q78"/>
  <c r="M79"/>
  <c r="P79"/>
  <c r="Q79"/>
  <c r="M80"/>
  <c r="P80"/>
  <c r="Q80"/>
  <c r="M81"/>
  <c r="P81"/>
  <c r="Q81"/>
  <c r="M82"/>
  <c r="P82"/>
  <c r="Q82"/>
  <c r="M83"/>
  <c r="P83"/>
  <c r="Q83"/>
  <c r="M84"/>
  <c r="P84"/>
  <c r="Q84"/>
  <c r="M85"/>
  <c r="P85"/>
  <c r="Q85"/>
  <c r="M86"/>
  <c r="P86"/>
  <c r="Q86"/>
  <c r="M87"/>
  <c r="P87"/>
  <c r="Q87"/>
  <c r="M88"/>
  <c r="P88"/>
  <c r="Q88"/>
  <c r="M89"/>
  <c r="P89"/>
  <c r="Q89"/>
  <c r="M90"/>
  <c r="P90"/>
  <c r="Q90"/>
  <c r="M91"/>
  <c r="P91"/>
  <c r="Q91"/>
  <c r="M92"/>
  <c r="P92"/>
  <c r="Q92"/>
  <c r="M93"/>
  <c r="P93"/>
  <c r="Q93"/>
  <c r="M94"/>
  <c r="P94"/>
  <c r="Q94"/>
  <c r="M95"/>
  <c r="P95"/>
  <c r="Q95"/>
  <c r="M96"/>
  <c r="P96"/>
  <c r="Q96"/>
  <c r="M97"/>
  <c r="P97"/>
  <c r="Q97"/>
  <c r="M98"/>
  <c r="P98"/>
  <c r="Q98"/>
  <c r="M99"/>
  <c r="P99"/>
  <c r="Q99"/>
  <c r="M100"/>
  <c r="P100"/>
  <c r="Q100"/>
  <c r="M101"/>
  <c r="P101"/>
  <c r="Q101"/>
  <c r="M102"/>
  <c r="P102"/>
  <c r="Q102"/>
  <c r="M103"/>
  <c r="P103"/>
  <c r="Q103"/>
  <c r="M104"/>
  <c r="P104"/>
  <c r="Q104"/>
  <c r="M105"/>
  <c r="P105"/>
  <c r="Q105"/>
  <c r="M106"/>
  <c r="P106"/>
  <c r="Q106"/>
  <c r="M107"/>
  <c r="P107"/>
  <c r="Q107"/>
  <c r="M108"/>
  <c r="P108"/>
  <c r="Q108"/>
  <c r="M109"/>
  <c r="P109"/>
  <c r="Q109"/>
  <c r="M110"/>
  <c r="P110"/>
  <c r="Q110"/>
  <c r="M111"/>
  <c r="P111"/>
  <c r="Q111"/>
  <c r="M112"/>
  <c r="P112"/>
  <c r="Q112"/>
  <c r="M113"/>
  <c r="P113"/>
  <c r="Q113"/>
  <c r="M114"/>
  <c r="P114"/>
  <c r="Q114"/>
  <c r="M115"/>
  <c r="P115"/>
  <c r="Q115"/>
  <c r="M116"/>
  <c r="P116"/>
  <c r="Q116"/>
  <c r="M117"/>
  <c r="P117"/>
  <c r="Q117"/>
  <c r="M118"/>
  <c r="P118"/>
  <c r="Q118"/>
  <c r="M119"/>
  <c r="P119"/>
  <c r="Q119"/>
  <c r="M120"/>
  <c r="P120"/>
  <c r="Q120"/>
  <c r="M121"/>
  <c r="P121"/>
  <c r="Q121"/>
  <c r="M122"/>
  <c r="P122"/>
  <c r="Q122"/>
  <c r="M123"/>
  <c r="P123"/>
  <c r="Q123"/>
  <c r="M124"/>
  <c r="P124"/>
  <c r="Q124"/>
  <c r="M125"/>
  <c r="P125"/>
  <c r="Q125"/>
  <c r="M126"/>
  <c r="P126"/>
  <c r="Q126"/>
  <c r="M127"/>
  <c r="P127"/>
  <c r="Q127"/>
  <c r="M128"/>
  <c r="P128"/>
  <c r="Q128"/>
  <c r="M129"/>
  <c r="P129"/>
  <c r="Q129"/>
  <c r="M130"/>
  <c r="P130"/>
  <c r="Q130"/>
  <c r="M131"/>
  <c r="P131"/>
  <c r="Q131"/>
  <c r="M132"/>
  <c r="P132"/>
  <c r="Q132"/>
  <c r="M133"/>
  <c r="P133"/>
  <c r="Q133"/>
  <c r="M134"/>
  <c r="P134"/>
  <c r="Q134"/>
  <c r="M135"/>
  <c r="P135"/>
  <c r="Q135"/>
  <c r="M136"/>
  <c r="P136"/>
  <c r="Q136"/>
  <c r="M137"/>
  <c r="P137"/>
  <c r="Q137"/>
  <c r="Q138"/>
  <c r="M138"/>
  <c r="N138"/>
  <c r="P138"/>
  <c r="K138"/>
  <c r="S6" i="1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S7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6"/>
</calcChain>
</file>

<file path=xl/sharedStrings.xml><?xml version="1.0" encoding="utf-8"?>
<sst xmlns="http://schemas.openxmlformats.org/spreadsheetml/2006/main" count="1153" uniqueCount="438">
  <si>
    <t>Населенный пункт (наименование)</t>
  </si>
  <si>
    <t>№ п/п</t>
  </si>
  <si>
    <t>Улица (наименование)</t>
  </si>
  <si>
    <t>№ дома, кв.</t>
  </si>
  <si>
    <t>номер лицевого счета</t>
  </si>
  <si>
    <t>Ф.И.О.</t>
  </si>
  <si>
    <t>Общая Площадь по л/сч</t>
  </si>
  <si>
    <t>по коммунальной услуге</t>
  </si>
  <si>
    <t>тариф</t>
  </si>
  <si>
    <t>Информация об абонентах</t>
  </si>
  <si>
    <t>Договор №, дата</t>
  </si>
  <si>
    <t>количество, тип прибора учета</t>
  </si>
  <si>
    <t>вид предост услуги</t>
  </si>
  <si>
    <t>тепло</t>
  </si>
  <si>
    <t xml:space="preserve">итого (тыс. руб.) </t>
  </si>
  <si>
    <t>Причина отключения (ссылки по п. договора и законодательство)</t>
  </si>
  <si>
    <t>III КВАРТАЛ 2016г.</t>
  </si>
  <si>
    <t xml:space="preserve">ПЕРЕЧЕНЬ </t>
  </si>
  <si>
    <t>период отключения, приостановления</t>
  </si>
  <si>
    <t>с</t>
  </si>
  <si>
    <t>по</t>
  </si>
  <si>
    <t>всего объем потребления за 3 кв 2016</t>
  </si>
  <si>
    <t>плановый объем потребления за период отключения</t>
  </si>
  <si>
    <t>ГВС</t>
  </si>
  <si>
    <t>Белореченск</t>
  </si>
  <si>
    <t>Деповская</t>
  </si>
  <si>
    <t>график ППР</t>
  </si>
  <si>
    <t>Ткачев Сергей Владимирович</t>
  </si>
  <si>
    <t>Чудинов Николай Анатольевич</t>
  </si>
  <si>
    <t>Кубракова Валентина Трофимовна</t>
  </si>
  <si>
    <t>Бутринова Валентина Алексеевна</t>
  </si>
  <si>
    <t>Кобылкин Петр Никитович</t>
  </si>
  <si>
    <t>Кутейников Анатолий Сергеевич</t>
  </si>
  <si>
    <t>Рослякова Ольга Николаевна</t>
  </si>
  <si>
    <t>Гринько Любовь Николаевна</t>
  </si>
  <si>
    <t>Баев Виталий Николаевич</t>
  </si>
  <si>
    <t>Лисянец Николай Тарасович</t>
  </si>
  <si>
    <t>Лобода Елена Владимировна</t>
  </si>
  <si>
    <t>Волкович Ольга Владимировна</t>
  </si>
  <si>
    <t>Яровенко Оксана Борисовна</t>
  </si>
  <si>
    <t>Косенко Валентина Федоровна</t>
  </si>
  <si>
    <t>Устякин Валерий Васильевич</t>
  </si>
  <si>
    <t>Романенко Марина Федоровна</t>
  </si>
  <si>
    <t>Михайленко Юрий Иванович</t>
  </si>
  <si>
    <t>Исютин Юрий Михайлович</t>
  </si>
  <si>
    <t>Федяев Александр Николаевич</t>
  </si>
  <si>
    <t>Брикез Любовь Дмитриевна</t>
  </si>
  <si>
    <t>Домбровский Василий Михайлович</t>
  </si>
  <si>
    <t>Бурылина Татьяна Васильевна</t>
  </si>
  <si>
    <t>Алтухова Ирина Викторовна</t>
  </si>
  <si>
    <t>Герасимова Людмила Алексеевна</t>
  </si>
  <si>
    <t>Булахова Ольга Александровна</t>
  </si>
  <si>
    <t>Перивалов Андрей Анатольевич</t>
  </si>
  <si>
    <t>Сорокина Галина Дмитриевна</t>
  </si>
  <si>
    <t>Артемова Вера  Анатольевна</t>
  </si>
  <si>
    <t>Шевченко Александра Павловна</t>
  </si>
  <si>
    <t>Федяев Сергей Александрович</t>
  </si>
  <si>
    <t>Крайниченко Олег Прокофьевич</t>
  </si>
  <si>
    <t>Быкова Вера Генадьевна</t>
  </si>
  <si>
    <t>Генин Владимир Михайлович</t>
  </si>
  <si>
    <t>Тимохина Любовь Петровна</t>
  </si>
  <si>
    <t>Тарасенко Сергей Григорьевич</t>
  </si>
  <si>
    <t>Дихтиненко Валентина Васильевна.</t>
  </si>
  <si>
    <t>Климов Александр Георгиевич</t>
  </si>
  <si>
    <t>Ивакина Марина Николаевна</t>
  </si>
  <si>
    <t>Лимкова Ирина Васильевна</t>
  </si>
  <si>
    <t>Солодко  Антонина Васильевна</t>
  </si>
  <si>
    <t>Баранова Валентина Михайловна</t>
  </si>
  <si>
    <t>Ковалев Михаил Егорович</t>
  </si>
  <si>
    <t>Носулина Татьяна Васильевна</t>
  </si>
  <si>
    <t>Милованова Галина Юрьевна</t>
  </si>
  <si>
    <t>Негодаева Анастасия Григорьевна</t>
  </si>
  <si>
    <t>Калугина Татьяна Левитовна</t>
  </si>
  <si>
    <t>№54 кв.1</t>
  </si>
  <si>
    <t xml:space="preserve">Тигнеева Ирина Михайловна </t>
  </si>
  <si>
    <t>580680010</t>
  </si>
  <si>
    <t>580680020</t>
  </si>
  <si>
    <t>580680030</t>
  </si>
  <si>
    <t>580680040</t>
  </si>
  <si>
    <t>580680050</t>
  </si>
  <si>
    <t>580680060</t>
  </si>
  <si>
    <t>580680070</t>
  </si>
  <si>
    <t>580680080</t>
  </si>
  <si>
    <t>580680090</t>
  </si>
  <si>
    <t>580680100</t>
  </si>
  <si>
    <t>580680110</t>
  </si>
  <si>
    <t>580680120</t>
  </si>
  <si>
    <t>580680130</t>
  </si>
  <si>
    <t>580680140</t>
  </si>
  <si>
    <t>580680150</t>
  </si>
  <si>
    <t>580680160</t>
  </si>
  <si>
    <t>580680170</t>
  </si>
  <si>
    <t>580680180</t>
  </si>
  <si>
    <t>580680190</t>
  </si>
  <si>
    <t>580680200</t>
  </si>
  <si>
    <t>580680210</t>
  </si>
  <si>
    <t>580680220</t>
  </si>
  <si>
    <t>580680230</t>
  </si>
  <si>
    <t>580680240</t>
  </si>
  <si>
    <t>580680250</t>
  </si>
  <si>
    <t>580680260</t>
  </si>
  <si>
    <t>580680270</t>
  </si>
  <si>
    <t>580680280</t>
  </si>
  <si>
    <t>580680290</t>
  </si>
  <si>
    <t>580680300</t>
  </si>
  <si>
    <t>580680310</t>
  </si>
  <si>
    <t>580680320</t>
  </si>
  <si>
    <t>580680330</t>
  </si>
  <si>
    <t>580680340</t>
  </si>
  <si>
    <t>580680350</t>
  </si>
  <si>
    <t>580680360</t>
  </si>
  <si>
    <t>580680370</t>
  </si>
  <si>
    <t>580680380</t>
  </si>
  <si>
    <t>580680390</t>
  </si>
  <si>
    <t>580680400</t>
  </si>
  <si>
    <t>580680410</t>
  </si>
  <si>
    <t>580680420</t>
  </si>
  <si>
    <t>580680430</t>
  </si>
  <si>
    <t>580680440</t>
  </si>
  <si>
    <t>580680450</t>
  </si>
  <si>
    <t>580680460</t>
  </si>
  <si>
    <t>580680470</t>
  </si>
  <si>
    <t>580680480</t>
  </si>
  <si>
    <t>№54 кв.2</t>
  </si>
  <si>
    <t>№54 кв.3</t>
  </si>
  <si>
    <t>№54 кв.4</t>
  </si>
  <si>
    <t>№54 кв.5</t>
  </si>
  <si>
    <t>№54 кв.6</t>
  </si>
  <si>
    <t>№54 кв.7</t>
  </si>
  <si>
    <t>№54 кв.8</t>
  </si>
  <si>
    <t>№54 кв.9</t>
  </si>
  <si>
    <t>№54 кв.10</t>
  </si>
  <si>
    <t>№54 кв.11</t>
  </si>
  <si>
    <t>№54 кв.12</t>
  </si>
  <si>
    <t>№54 кв.13</t>
  </si>
  <si>
    <t>№54 кв.14</t>
  </si>
  <si>
    <t>№54 кв.15</t>
  </si>
  <si>
    <t>№54 кв.16</t>
  </si>
  <si>
    <t>№54 кв.17</t>
  </si>
  <si>
    <t>№54 кв.18</t>
  </si>
  <si>
    <t>№54 кв.19</t>
  </si>
  <si>
    <t>№54 кв.20</t>
  </si>
  <si>
    <t>№54 кв.21</t>
  </si>
  <si>
    <t>№54 кв.22</t>
  </si>
  <si>
    <t>№54 кв.23</t>
  </si>
  <si>
    <t>№54 кв.24</t>
  </si>
  <si>
    <t>№54 кв.25</t>
  </si>
  <si>
    <t>№54 кв.26</t>
  </si>
  <si>
    <t>№54 кв.27</t>
  </si>
  <si>
    <t>№54 кв.28</t>
  </si>
  <si>
    <t>№54 кв.29</t>
  </si>
  <si>
    <t>№54 кв.30</t>
  </si>
  <si>
    <t>№54 кв.31</t>
  </si>
  <si>
    <t>№54 кв.32</t>
  </si>
  <si>
    <t>№54 кв.33</t>
  </si>
  <si>
    <t>№54 кв.34</t>
  </si>
  <si>
    <t>№54 кв.35</t>
  </si>
  <si>
    <t>№54 кв.36</t>
  </si>
  <si>
    <t>№54 кв.37</t>
  </si>
  <si>
    <t>№54 кв.38</t>
  </si>
  <si>
    <t>№54 кв.39</t>
  </si>
  <si>
    <t>№54 кв.40</t>
  </si>
  <si>
    <t>№54 кв.41</t>
  </si>
  <si>
    <t>№54 кв.42</t>
  </si>
  <si>
    <t>№54 кв.43</t>
  </si>
  <si>
    <t>№54 кв.44</t>
  </si>
  <si>
    <t>№54 кв.45</t>
  </si>
  <si>
    <t>№54 кв.46</t>
  </si>
  <si>
    <t>№54 кв.47</t>
  </si>
  <si>
    <t>№54 кв.48</t>
  </si>
  <si>
    <t>Арешкин Леонид Васильевич</t>
  </si>
  <si>
    <t>Бишлер Зинаида Михайловна</t>
  </si>
  <si>
    <t>Сочейкин Дмитрий Алексеевич</t>
  </si>
  <si>
    <t>Ламанова Варвара Максимовна</t>
  </si>
  <si>
    <t>Беркутова Мария Валентиновна</t>
  </si>
  <si>
    <t>Воронкова Светлана Владимировна</t>
  </si>
  <si>
    <t>Симоньянц Александра Христофоровна</t>
  </si>
  <si>
    <t>Кузьминова Нина Ивановна</t>
  </si>
  <si>
    <t>Богачева  Антонина Гавриловна</t>
  </si>
  <si>
    <t>Тимофеева Таисия Васильевна</t>
  </si>
  <si>
    <t>Казакова Вера Давыдовна</t>
  </si>
  <si>
    <t>Темникова Раиса Ивановна</t>
  </si>
  <si>
    <t>Бородина Пелагея Власовна</t>
  </si>
  <si>
    <t>Троценко Нина Васильевна</t>
  </si>
  <si>
    <t>Короленко Галина Андреевна</t>
  </si>
  <si>
    <t>Головина Людмила Викторовна</t>
  </si>
  <si>
    <t>580050010</t>
  </si>
  <si>
    <t>580050020</t>
  </si>
  <si>
    <t>580050030</t>
  </si>
  <si>
    <t>580050040</t>
  </si>
  <si>
    <t>580050050</t>
  </si>
  <si>
    <t>580050060</t>
  </si>
  <si>
    <t>580050070</t>
  </si>
  <si>
    <t>580050080</t>
  </si>
  <si>
    <t>580050090</t>
  </si>
  <si>
    <t>580050100</t>
  </si>
  <si>
    <t>580050110</t>
  </si>
  <si>
    <t>580050120</t>
  </si>
  <si>
    <t>580050130</t>
  </si>
  <si>
    <t>580050140</t>
  </si>
  <si>
    <t>580050150</t>
  </si>
  <si>
    <t>580050160</t>
  </si>
  <si>
    <t>№56 кв.1</t>
  </si>
  <si>
    <t>№56 кв.2</t>
  </si>
  <si>
    <t>№56 кв.3</t>
  </si>
  <si>
    <t>№56 кв.4</t>
  </si>
  <si>
    <t>№56 кв.5</t>
  </si>
  <si>
    <t>№56 кв.6</t>
  </si>
  <si>
    <t>№56 кв.7</t>
  </si>
  <si>
    <t>№56 кв.8</t>
  </si>
  <si>
    <t>№56 кв.9</t>
  </si>
  <si>
    <t>№56 кв.10</t>
  </si>
  <si>
    <t>№56 кв.11</t>
  </si>
  <si>
    <t>№56 кв.12</t>
  </si>
  <si>
    <t>№56 кв.13</t>
  </si>
  <si>
    <t>№56 кв.14</t>
  </si>
  <si>
    <t>№56 кв.15</t>
  </si>
  <si>
    <t>№56 кв.16</t>
  </si>
  <si>
    <t>580040010</t>
  </si>
  <si>
    <t>580040020</t>
  </si>
  <si>
    <t>580040030</t>
  </si>
  <si>
    <t>580040040</t>
  </si>
  <si>
    <t>580040050</t>
  </si>
  <si>
    <t>580040060</t>
  </si>
  <si>
    <t>580040070</t>
  </si>
  <si>
    <t>580040080</t>
  </si>
  <si>
    <t>580040090</t>
  </si>
  <si>
    <t>580040100</t>
  </si>
  <si>
    <t>580040110</t>
  </si>
  <si>
    <t>580040120</t>
  </si>
  <si>
    <t>580040130</t>
  </si>
  <si>
    <t>580040140</t>
  </si>
  <si>
    <t>580040150</t>
  </si>
  <si>
    <t>580040160</t>
  </si>
  <si>
    <t>580040170</t>
  </si>
  <si>
    <t>580040180</t>
  </si>
  <si>
    <t>580040190</t>
  </si>
  <si>
    <t>580040200</t>
  </si>
  <si>
    <t>580040210</t>
  </si>
  <si>
    <t>580040220</t>
  </si>
  <si>
    <t>580040230</t>
  </si>
  <si>
    <t>580040240</t>
  </si>
  <si>
    <t>580040250</t>
  </si>
  <si>
    <t>580040260</t>
  </si>
  <si>
    <t>580040270</t>
  </si>
  <si>
    <t>580040280</t>
  </si>
  <si>
    <t>580040290</t>
  </si>
  <si>
    <t>580040300</t>
  </si>
  <si>
    <t>Штремель Людмила Николаевна</t>
  </si>
  <si>
    <t>Листопад Светлана Муртузалиевна</t>
  </si>
  <si>
    <t>Миронова  Римма Васильевна</t>
  </si>
  <si>
    <t>Золотухин Александр Иванович</t>
  </si>
  <si>
    <t>Несина Клавдия Егоровна</t>
  </si>
  <si>
    <t>Бондаренко Лидия Дмитриевна</t>
  </si>
  <si>
    <t>Бегларян Светлана Ивановна</t>
  </si>
  <si>
    <t>Брыжашова  Диана  Юрьевна</t>
  </si>
  <si>
    <t>Андрианов Виктор Алексеевич</t>
  </si>
  <si>
    <t>Лунева Татьяна Ивановна</t>
  </si>
  <si>
    <t>Сочейкин Владимир Алексеевич</t>
  </si>
  <si>
    <t>Гизетдинова Ирина Михайловна</t>
  </si>
  <si>
    <t>Скиба Тамара Лукинична</t>
  </si>
  <si>
    <t>Шеметова Екатерина Владимировна</t>
  </si>
  <si>
    <t>Золотухина Алевтина Александровна</t>
  </si>
  <si>
    <t>Шабарова Татьяна Борисовна</t>
  </si>
  <si>
    <t>Шантимирова Бибикамал Хисамовна</t>
  </si>
  <si>
    <t>Гриднев Евгений Викторович</t>
  </si>
  <si>
    <t>Лушпа Светлана Анатольевна</t>
  </si>
  <si>
    <t>Кладиева Раиса Ивановна</t>
  </si>
  <si>
    <t>Сурова Татьяна Георгиевна</t>
  </si>
  <si>
    <t>Корнюшкина Любовь Николаевна</t>
  </si>
  <si>
    <t>Черепахина Валентина Павловна</t>
  </si>
  <si>
    <t>Костомаров  Николай  Николаевич</t>
  </si>
  <si>
    <t>Шатохина Наталья Николаевна</t>
  </si>
  <si>
    <t>Бозо-Оглы Ядигер Дурсунович</t>
  </si>
  <si>
    <t>Королев Андрей Николаевич</t>
  </si>
  <si>
    <t>Донцов Николай Константинович</t>
  </si>
  <si>
    <t>Ромодан Галина Николаевна</t>
  </si>
  <si>
    <t>Манасян Сусанна Левоновна</t>
  </si>
  <si>
    <t>№58 кв.1</t>
  </si>
  <si>
    <t>№58 кв.2</t>
  </si>
  <si>
    <t>№58 кв.3</t>
  </si>
  <si>
    <t>№58 кв.4</t>
  </si>
  <si>
    <t>№58 кв.5</t>
  </si>
  <si>
    <t>№58 кв.6</t>
  </si>
  <si>
    <t>№58 кв.7</t>
  </si>
  <si>
    <t>№58 кв.8</t>
  </si>
  <si>
    <t>№58 кв.9</t>
  </si>
  <si>
    <t>№58 кв.10</t>
  </si>
  <si>
    <t>№58 кв.11</t>
  </si>
  <si>
    <t>№58 кв.12</t>
  </si>
  <si>
    <t>№58 кв.13</t>
  </si>
  <si>
    <t>№58 кв.14</t>
  </si>
  <si>
    <t>№58 кв.15</t>
  </si>
  <si>
    <t>№58 кв.16</t>
  </si>
  <si>
    <t>№58 кв.17</t>
  </si>
  <si>
    <t>№58 кв.18</t>
  </si>
  <si>
    <t>№58 кв.19</t>
  </si>
  <si>
    <t>№58 кв.20</t>
  </si>
  <si>
    <t>№58 кв.21</t>
  </si>
  <si>
    <t>№58 кв.22</t>
  </si>
  <si>
    <t>№58 кв.23</t>
  </si>
  <si>
    <t>№58 кв.24</t>
  </si>
  <si>
    <t>№58 кв.25</t>
  </si>
  <si>
    <t>№58 кв.26</t>
  </si>
  <si>
    <t>№58 кв.27</t>
  </si>
  <si>
    <t>№58 кв.28</t>
  </si>
  <si>
    <t>№58 кв.29</t>
  </si>
  <si>
    <t>№58 кв.30</t>
  </si>
  <si>
    <t>Манукьян Наталья Сергеевна</t>
  </si>
  <si>
    <t>Долуденко Антонина Петровна</t>
  </si>
  <si>
    <t>Прошутинская Вера Андреевна</t>
  </si>
  <si>
    <t>Филиппов Данила Евгеньевич</t>
  </si>
  <si>
    <t>Иванова Анна Максимовна</t>
  </si>
  <si>
    <t>Овчинникова Лидия Васильевна</t>
  </si>
  <si>
    <t>Надратовская Вера Николаевна</t>
  </si>
  <si>
    <t>Шепиль Галина Николаевна</t>
  </si>
  <si>
    <t>Добрянская Лидия Николаевна</t>
  </si>
  <si>
    <t>Логвиненко Гарри Дмитриевич</t>
  </si>
  <si>
    <t>Михалин  Олег Павлович</t>
  </si>
  <si>
    <t>Жаданова Мария Васильевна</t>
  </si>
  <si>
    <t>Бычихина Ирина Викторовна</t>
  </si>
  <si>
    <t>Косарева Елена Владимировна</t>
  </si>
  <si>
    <t>Козьменко Ольга Алексеевна</t>
  </si>
  <si>
    <t>Максименко Любовь Андреевна</t>
  </si>
  <si>
    <t>580030010</t>
  </si>
  <si>
    <t>580030020</t>
  </si>
  <si>
    <t>580030030</t>
  </si>
  <si>
    <t>580030040</t>
  </si>
  <si>
    <t>580030050</t>
  </si>
  <si>
    <t>580030060</t>
  </si>
  <si>
    <t>580030070</t>
  </si>
  <si>
    <t>580030080</t>
  </si>
  <si>
    <t>580030090</t>
  </si>
  <si>
    <t>580030100</t>
  </si>
  <si>
    <t>580030110</t>
  </si>
  <si>
    <t>580030120</t>
  </si>
  <si>
    <t>580030130</t>
  </si>
  <si>
    <t>580030140</t>
  </si>
  <si>
    <t>580030150</t>
  </si>
  <si>
    <t>580030160</t>
  </si>
  <si>
    <t>№60 кв.1</t>
  </si>
  <si>
    <t>№60 кв.2</t>
  </si>
  <si>
    <t>№60 кв.3</t>
  </si>
  <si>
    <t>№60 кв.4</t>
  </si>
  <si>
    <t>№60 кв.5</t>
  </si>
  <si>
    <t>№60 кв.6</t>
  </si>
  <si>
    <t>№60 кв.7</t>
  </si>
  <si>
    <t>№60 кв.8</t>
  </si>
  <si>
    <t>№60 кв.9</t>
  </si>
  <si>
    <t>№60 кв.10</t>
  </si>
  <si>
    <t>№60 кв.11</t>
  </si>
  <si>
    <t>№60 кв.12</t>
  </si>
  <si>
    <t>№60 кв.13</t>
  </si>
  <si>
    <t>№60 кв.14</t>
  </si>
  <si>
    <t>№60 кв.15</t>
  </si>
  <si>
    <t>№60 кв.16</t>
  </si>
  <si>
    <t>Кузовлева Татьяна Александровна</t>
  </si>
  <si>
    <t>Усольцева Александра Владимировна</t>
  </si>
  <si>
    <t>Сасько Сергей Григорьевич</t>
  </si>
  <si>
    <t>Михайлюк Надежда Михайловна</t>
  </si>
  <si>
    <t>Стрюкова Лидия Александровна</t>
  </si>
  <si>
    <t>Марченко Андрей Александрович</t>
  </si>
  <si>
    <t>Чебак Людмила Павловна</t>
  </si>
  <si>
    <t>Яценко Пелагея Семеновна</t>
  </si>
  <si>
    <t>Новикова Евгения Александровна</t>
  </si>
  <si>
    <t>Трясцин Юрий Георгиевич</t>
  </si>
  <si>
    <t>Иванова Татьяна Викторовна</t>
  </si>
  <si>
    <t>Шереметьев Александр Николаевич</t>
  </si>
  <si>
    <t>Сазанова Валентина Трофимовна</t>
  </si>
  <si>
    <t>Здориков Михаил Данилович</t>
  </si>
  <si>
    <t>580020010</t>
  </si>
  <si>
    <t>580020020</t>
  </si>
  <si>
    <t>580020030</t>
  </si>
  <si>
    <t>580020040</t>
  </si>
  <si>
    <t>580020050</t>
  </si>
  <si>
    <t>580020060</t>
  </si>
  <si>
    <t>580020070</t>
  </si>
  <si>
    <t>580020080</t>
  </si>
  <si>
    <t>580020090</t>
  </si>
  <si>
    <t>580020100</t>
  </si>
  <si>
    <t>580020110</t>
  </si>
  <si>
    <t>580020120</t>
  </si>
  <si>
    <t>580020130</t>
  </si>
  <si>
    <t>580020140</t>
  </si>
  <si>
    <t>580020150</t>
  </si>
  <si>
    <t>580020160</t>
  </si>
  <si>
    <t>№62 кв.1</t>
  </si>
  <si>
    <t>№62 кв.2</t>
  </si>
  <si>
    <t>№62 кв.3</t>
  </si>
  <si>
    <t>№62 кв.4</t>
  </si>
  <si>
    <t>№62 кв.5</t>
  </si>
  <si>
    <t>№62 кв.6</t>
  </si>
  <si>
    <t>№62 кв.7</t>
  </si>
  <si>
    <t>№62 кв.8</t>
  </si>
  <si>
    <t>№62 кв.9</t>
  </si>
  <si>
    <t>№62 кв.10</t>
  </si>
  <si>
    <t>№62 кв.11</t>
  </si>
  <si>
    <t>№62 кв.12</t>
  </si>
  <si>
    <t>№62 кв.13</t>
  </si>
  <si>
    <t>№62 кв.14</t>
  </si>
  <si>
    <t>№62 кв.15</t>
  </si>
  <si>
    <t>№62 кв.16</t>
  </si>
  <si>
    <t>Лисицын Сергей Петрович</t>
  </si>
  <si>
    <t>Альшевский Борис Николаевич</t>
  </si>
  <si>
    <t>Афанасьева Наталья Константиновна</t>
  </si>
  <si>
    <t>Никонюкова Галина Ивановна</t>
  </si>
  <si>
    <t>Недоноско Нина Васильевна</t>
  </si>
  <si>
    <t>Кузина Наталья Анатольевна</t>
  </si>
  <si>
    <t>560010010</t>
  </si>
  <si>
    <t>580010020</t>
  </si>
  <si>
    <t>580010030</t>
  </si>
  <si>
    <t>580010040</t>
  </si>
  <si>
    <t>580010050</t>
  </si>
  <si>
    <t>580010060</t>
  </si>
  <si>
    <t>№64 кв.1</t>
  </si>
  <si>
    <t>№64 кв.2</t>
  </si>
  <si>
    <t>№64 кв.3</t>
  </si>
  <si>
    <t>№64 кв.4</t>
  </si>
  <si>
    <t>№64 кв.5</t>
  </si>
  <si>
    <t>№64 кв.6</t>
  </si>
  <si>
    <t xml:space="preserve">Дудинов Виктор Васильевич </t>
  </si>
  <si>
    <t>норма</t>
  </si>
  <si>
    <t>1,  СГВ-15</t>
  </si>
  <si>
    <t>1, СГВ-15</t>
  </si>
  <si>
    <t>объем, Гкал</t>
  </si>
  <si>
    <t>Подогрев холодной воды за    3 кв.2016г.</t>
  </si>
  <si>
    <t>объем, м3</t>
  </si>
  <si>
    <t>Компанент на холодную воду</t>
  </si>
  <si>
    <t>тариф на ГВС без НДС, руб.</t>
  </si>
  <si>
    <t>тариф без НДС, руб.</t>
  </si>
  <si>
    <t>Всего ГВС, тыс.руб.)</t>
  </si>
  <si>
    <t>объем х/в, м3</t>
  </si>
  <si>
    <t>Причина отключения (ссылки по п. договора и зак-ва)</t>
  </si>
  <si>
    <t>объем на подогрев, Гкал</t>
  </si>
  <si>
    <t xml:space="preserve">Улица </t>
  </si>
  <si>
    <t xml:space="preserve">Населенный пункт </t>
  </si>
  <si>
    <t>Исп.Донская Н.С.</t>
  </si>
  <si>
    <t>тел.6-26-18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</si>
</sst>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8"/>
      <name val="Arial Cyr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NumberFormat="1" applyBorder="1"/>
    <xf numFmtId="0" fontId="0" fillId="0" borderId="4" xfId="0" applyNumberFormat="1" applyBorder="1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13" xfId="0" applyNumberFormat="1" applyBorder="1"/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3" fillId="0" borderId="1" xfId="0" applyFont="1" applyBorder="1"/>
    <xf numFmtId="14" fontId="0" fillId="0" borderId="1" xfId="0" applyNumberFormat="1" applyBorder="1"/>
    <xf numFmtId="2" fontId="5" fillId="0" borderId="0" xfId="0" applyNumberFormat="1" applyFont="1"/>
    <xf numFmtId="164" fontId="0" fillId="0" borderId="0" xfId="0" applyNumberFormat="1"/>
    <xf numFmtId="164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/>
    <xf numFmtId="1" fontId="0" fillId="0" borderId="0" xfId="0" applyNumberFormat="1"/>
    <xf numFmtId="2" fontId="0" fillId="0" borderId="0" xfId="0" applyNumberFormat="1"/>
    <xf numFmtId="164" fontId="0" fillId="0" borderId="0" xfId="0" applyNumberFormat="1" applyFill="1"/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1" xfId="0" applyNumberFormat="1" applyBorder="1"/>
    <xf numFmtId="2" fontId="4" fillId="0" borderId="1" xfId="0" applyNumberFormat="1" applyFont="1" applyBorder="1"/>
    <xf numFmtId="1" fontId="0" fillId="0" borderId="1" xfId="0" applyNumberFormat="1" applyBorder="1"/>
    <xf numFmtId="2" fontId="0" fillId="0" borderId="1" xfId="0" applyNumberFormat="1" applyBorder="1"/>
    <xf numFmtId="164" fontId="0" fillId="0" borderId="1" xfId="0" applyNumberFormat="1" applyFill="1" applyBorder="1"/>
    <xf numFmtId="1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164" fontId="0" fillId="0" borderId="1" xfId="0" applyNumberFormat="1" applyFill="1" applyBorder="1"/>
    <xf numFmtId="0" fontId="3" fillId="0" borderId="1" xfId="0" applyFont="1" applyFill="1" applyBorder="1"/>
    <xf numFmtId="0" fontId="0" fillId="0" borderId="1" xfId="0" applyNumberForma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/>
    <xf numFmtId="164" fontId="6" fillId="0" borderId="1" xfId="0" applyNumberFormat="1" applyFont="1" applyBorder="1"/>
    <xf numFmtId="1" fontId="6" fillId="0" borderId="1" xfId="0" applyNumberFormat="1" applyFont="1" applyBorder="1"/>
    <xf numFmtId="2" fontId="6" fillId="0" borderId="1" xfId="0" applyNumberFormat="1" applyFont="1" applyBorder="1"/>
    <xf numFmtId="0" fontId="6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S41"/>
  <sheetViews>
    <sheetView workbookViewId="0">
      <selection activeCell="W13" sqref="W13"/>
    </sheetView>
  </sheetViews>
  <sheetFormatPr defaultRowHeight="15"/>
  <cols>
    <col min="3" max="3" width="16.7109375" customWidth="1"/>
    <col min="4" max="4" width="18.42578125" customWidth="1"/>
    <col min="5" max="5" width="11.85546875" customWidth="1"/>
    <col min="6" max="6" width="12.140625" customWidth="1"/>
    <col min="7" max="7" width="26.42578125" customWidth="1"/>
    <col min="8" max="8" width="13.7109375" customWidth="1"/>
    <col min="13" max="13" width="9.85546875" customWidth="1"/>
    <col min="14" max="14" width="9" customWidth="1"/>
    <col min="16" max="16" width="22.85546875" customWidth="1"/>
    <col min="17" max="17" width="13.7109375" customWidth="1"/>
    <col min="19" max="19" width="9.85546875" customWidth="1"/>
  </cols>
  <sheetData>
    <row r="1" spans="1:19">
      <c r="C1" s="57"/>
      <c r="D1" s="57"/>
      <c r="E1" s="57"/>
      <c r="F1" s="57"/>
      <c r="G1" s="57"/>
      <c r="H1" s="57"/>
      <c r="I1" s="57"/>
    </row>
    <row r="2" spans="1:19">
      <c r="C2" s="58" t="s">
        <v>17</v>
      </c>
      <c r="D2" s="58"/>
      <c r="E2" s="58"/>
      <c r="F2" s="58"/>
      <c r="G2" s="58"/>
      <c r="H2" s="58"/>
      <c r="I2" s="58"/>
    </row>
    <row r="3" spans="1:19" ht="15.75" thickBot="1">
      <c r="C3" s="58" t="s">
        <v>16</v>
      </c>
      <c r="D3" s="58"/>
      <c r="E3" s="58"/>
      <c r="F3" s="58"/>
      <c r="G3" s="58"/>
      <c r="H3" s="58"/>
      <c r="I3" s="58"/>
    </row>
    <row r="4" spans="1:19" ht="48" customHeight="1">
      <c r="A4" s="59" t="s">
        <v>9</v>
      </c>
      <c r="B4" s="60"/>
      <c r="C4" s="60"/>
      <c r="D4" s="60"/>
      <c r="E4" s="60"/>
      <c r="F4" s="60"/>
      <c r="G4" s="61"/>
      <c r="H4" s="14"/>
      <c r="I4" s="18"/>
      <c r="J4" s="64" t="s">
        <v>11</v>
      </c>
      <c r="K4" s="66" t="s">
        <v>21</v>
      </c>
      <c r="L4" s="62" t="s">
        <v>7</v>
      </c>
      <c r="M4" s="63"/>
      <c r="N4" s="68" t="s">
        <v>18</v>
      </c>
      <c r="O4" s="68"/>
      <c r="P4" s="66" t="s">
        <v>15</v>
      </c>
      <c r="Q4" s="66" t="s">
        <v>22</v>
      </c>
      <c r="R4" s="62" t="s">
        <v>7</v>
      </c>
      <c r="S4" s="63"/>
    </row>
    <row r="5" spans="1:19" ht="66.75" customHeight="1">
      <c r="A5" s="9" t="s">
        <v>1</v>
      </c>
      <c r="B5" s="22" t="s">
        <v>12</v>
      </c>
      <c r="C5" s="10" t="s">
        <v>0</v>
      </c>
      <c r="D5" s="10" t="s">
        <v>2</v>
      </c>
      <c r="E5" s="10" t="s">
        <v>3</v>
      </c>
      <c r="F5" s="11" t="s">
        <v>4</v>
      </c>
      <c r="G5" s="12" t="s">
        <v>5</v>
      </c>
      <c r="H5" s="15" t="s">
        <v>10</v>
      </c>
      <c r="I5" s="13" t="s">
        <v>6</v>
      </c>
      <c r="J5" s="65"/>
      <c r="K5" s="67"/>
      <c r="L5" s="13" t="s">
        <v>8</v>
      </c>
      <c r="M5" s="11" t="s">
        <v>14</v>
      </c>
      <c r="N5" s="23" t="s">
        <v>19</v>
      </c>
      <c r="O5" s="23" t="s">
        <v>20</v>
      </c>
      <c r="P5" s="67"/>
      <c r="Q5" s="67"/>
      <c r="R5" s="13" t="s">
        <v>8</v>
      </c>
      <c r="S5" s="11" t="s">
        <v>14</v>
      </c>
    </row>
    <row r="6" spans="1:19">
      <c r="A6" s="7">
        <v>1</v>
      </c>
      <c r="B6" s="21" t="s">
        <v>13</v>
      </c>
      <c r="C6" s="1"/>
      <c r="D6" s="1"/>
      <c r="E6" s="1"/>
      <c r="F6" s="1"/>
      <c r="G6" s="3"/>
      <c r="H6" s="16"/>
      <c r="I6" s="2"/>
      <c r="J6" s="19"/>
      <c r="K6" s="19"/>
      <c r="L6" s="2"/>
      <c r="M6" s="1">
        <f>L6*K6/1000</f>
        <v>0</v>
      </c>
      <c r="N6" s="19"/>
      <c r="O6" s="1"/>
      <c r="P6" s="1"/>
      <c r="Q6" s="19"/>
      <c r="R6" s="2"/>
      <c r="S6" s="1">
        <f>R6*Q6/1000</f>
        <v>0</v>
      </c>
    </row>
    <row r="7" spans="1:19">
      <c r="A7" s="7">
        <v>2</v>
      </c>
      <c r="B7" s="21" t="s">
        <v>13</v>
      </c>
      <c r="C7" s="1"/>
      <c r="D7" s="1"/>
      <c r="E7" s="1"/>
      <c r="F7" s="1"/>
      <c r="G7" s="3"/>
      <c r="H7" s="16"/>
      <c r="I7" s="2"/>
      <c r="J7" s="19"/>
      <c r="K7" s="19"/>
      <c r="L7" s="2"/>
      <c r="M7" s="1">
        <f t="shared" ref="M7:M41" si="0">L7*K7/1000</f>
        <v>0</v>
      </c>
      <c r="N7" s="19"/>
      <c r="O7" s="1"/>
      <c r="P7" s="1"/>
      <c r="Q7" s="19"/>
      <c r="R7" s="2"/>
      <c r="S7" s="1">
        <f t="shared" ref="S7:S41" si="1">R7*Q7/1000</f>
        <v>0</v>
      </c>
    </row>
    <row r="8" spans="1:19">
      <c r="A8" s="7">
        <v>3</v>
      </c>
      <c r="B8" s="21" t="s">
        <v>13</v>
      </c>
      <c r="C8" s="1"/>
      <c r="D8" s="1"/>
      <c r="E8" s="1"/>
      <c r="F8" s="1"/>
      <c r="G8" s="3"/>
      <c r="H8" s="16"/>
      <c r="I8" s="2"/>
      <c r="J8" s="19"/>
      <c r="K8" s="19"/>
      <c r="L8" s="2"/>
      <c r="M8" s="1">
        <f t="shared" si="0"/>
        <v>0</v>
      </c>
      <c r="N8" s="19"/>
      <c r="O8" s="1"/>
      <c r="P8" s="1"/>
      <c r="Q8" s="19"/>
      <c r="R8" s="2"/>
      <c r="S8" s="1">
        <f t="shared" si="1"/>
        <v>0</v>
      </c>
    </row>
    <row r="9" spans="1:19">
      <c r="A9" s="7">
        <v>4</v>
      </c>
      <c r="B9" s="21" t="s">
        <v>13</v>
      </c>
      <c r="C9" s="1"/>
      <c r="D9" s="1"/>
      <c r="E9" s="1"/>
      <c r="F9" s="1"/>
      <c r="G9" s="3"/>
      <c r="H9" s="16"/>
      <c r="I9" s="2"/>
      <c r="J9" s="19"/>
      <c r="K9" s="19"/>
      <c r="L9" s="2"/>
      <c r="M9" s="1">
        <f t="shared" si="0"/>
        <v>0</v>
      </c>
      <c r="N9" s="19"/>
      <c r="O9" s="1"/>
      <c r="P9" s="1"/>
      <c r="Q9" s="19"/>
      <c r="R9" s="2"/>
      <c r="S9" s="1">
        <f t="shared" si="1"/>
        <v>0</v>
      </c>
    </row>
    <row r="10" spans="1:19">
      <c r="A10" s="7">
        <v>5</v>
      </c>
      <c r="B10" s="21" t="s">
        <v>13</v>
      </c>
      <c r="C10" s="1"/>
      <c r="D10" s="1"/>
      <c r="E10" s="1"/>
      <c r="F10" s="1"/>
      <c r="G10" s="3"/>
      <c r="H10" s="16"/>
      <c r="I10" s="2"/>
      <c r="J10" s="19"/>
      <c r="K10" s="19"/>
      <c r="L10" s="2"/>
      <c r="M10" s="1">
        <f t="shared" si="0"/>
        <v>0</v>
      </c>
      <c r="N10" s="19"/>
      <c r="O10" s="1"/>
      <c r="P10" s="1"/>
      <c r="Q10" s="19"/>
      <c r="R10" s="2"/>
      <c r="S10" s="1">
        <f t="shared" si="1"/>
        <v>0</v>
      </c>
    </row>
    <row r="11" spans="1:19">
      <c r="A11" s="7">
        <v>6</v>
      </c>
      <c r="B11" s="21" t="s">
        <v>13</v>
      </c>
      <c r="C11" s="1"/>
      <c r="D11" s="1"/>
      <c r="E11" s="1"/>
      <c r="F11" s="1"/>
      <c r="G11" s="3"/>
      <c r="H11" s="16"/>
      <c r="I11" s="2"/>
      <c r="J11" s="19"/>
      <c r="K11" s="19"/>
      <c r="L11" s="2"/>
      <c r="M11" s="1">
        <f t="shared" si="0"/>
        <v>0</v>
      </c>
      <c r="N11" s="19"/>
      <c r="O11" s="1"/>
      <c r="P11" s="1"/>
      <c r="Q11" s="19"/>
      <c r="R11" s="2"/>
      <c r="S11" s="1">
        <f t="shared" si="1"/>
        <v>0</v>
      </c>
    </row>
    <row r="12" spans="1:19">
      <c r="A12" s="7">
        <v>7</v>
      </c>
      <c r="B12" s="21" t="s">
        <v>13</v>
      </c>
      <c r="C12" s="1"/>
      <c r="D12" s="1"/>
      <c r="E12" s="1"/>
      <c r="F12" s="1"/>
      <c r="G12" s="3"/>
      <c r="H12" s="16"/>
      <c r="I12" s="2"/>
      <c r="J12" s="19"/>
      <c r="K12" s="19"/>
      <c r="L12" s="2"/>
      <c r="M12" s="1">
        <f t="shared" si="0"/>
        <v>0</v>
      </c>
      <c r="N12" s="19"/>
      <c r="O12" s="1"/>
      <c r="P12" s="1"/>
      <c r="Q12" s="19"/>
      <c r="R12" s="2"/>
      <c r="S12" s="1">
        <f t="shared" si="1"/>
        <v>0</v>
      </c>
    </row>
    <row r="13" spans="1:19">
      <c r="A13" s="7">
        <v>8</v>
      </c>
      <c r="B13" s="21" t="s">
        <v>13</v>
      </c>
      <c r="C13" s="1"/>
      <c r="D13" s="1"/>
      <c r="E13" s="1"/>
      <c r="F13" s="1"/>
      <c r="G13" s="3"/>
      <c r="H13" s="16"/>
      <c r="I13" s="2"/>
      <c r="J13" s="19"/>
      <c r="K13" s="19"/>
      <c r="L13" s="2"/>
      <c r="M13" s="1">
        <f t="shared" si="0"/>
        <v>0</v>
      </c>
      <c r="N13" s="19"/>
      <c r="O13" s="1"/>
      <c r="P13" s="1"/>
      <c r="Q13" s="19"/>
      <c r="R13" s="2"/>
      <c r="S13" s="1">
        <f t="shared" si="1"/>
        <v>0</v>
      </c>
    </row>
    <row r="14" spans="1:19">
      <c r="A14" s="7">
        <v>9</v>
      </c>
      <c r="B14" s="21" t="s">
        <v>13</v>
      </c>
      <c r="C14" s="1"/>
      <c r="D14" s="1"/>
      <c r="E14" s="1"/>
      <c r="F14" s="1"/>
      <c r="G14" s="3"/>
      <c r="H14" s="16"/>
      <c r="I14" s="2"/>
      <c r="J14" s="19"/>
      <c r="K14" s="19"/>
      <c r="L14" s="2"/>
      <c r="M14" s="1">
        <f t="shared" si="0"/>
        <v>0</v>
      </c>
      <c r="N14" s="19"/>
      <c r="O14" s="1"/>
      <c r="P14" s="1"/>
      <c r="Q14" s="19"/>
      <c r="R14" s="2"/>
      <c r="S14" s="1">
        <f t="shared" si="1"/>
        <v>0</v>
      </c>
    </row>
    <row r="15" spans="1:19">
      <c r="A15" s="7">
        <v>10</v>
      </c>
      <c r="B15" s="21" t="s">
        <v>13</v>
      </c>
      <c r="C15" s="1"/>
      <c r="D15" s="1"/>
      <c r="E15" s="1"/>
      <c r="F15" s="1"/>
      <c r="G15" s="3"/>
      <c r="H15" s="16"/>
      <c r="I15" s="2"/>
      <c r="J15" s="19"/>
      <c r="K15" s="19"/>
      <c r="L15" s="2"/>
      <c r="M15" s="1">
        <f t="shared" si="0"/>
        <v>0</v>
      </c>
      <c r="N15" s="19"/>
      <c r="O15" s="1"/>
      <c r="P15" s="1"/>
      <c r="Q15" s="19"/>
      <c r="R15" s="2"/>
      <c r="S15" s="1">
        <f t="shared" si="1"/>
        <v>0</v>
      </c>
    </row>
    <row r="16" spans="1:19">
      <c r="A16" s="7">
        <v>11</v>
      </c>
      <c r="B16" s="21" t="s">
        <v>13</v>
      </c>
      <c r="C16" s="1"/>
      <c r="D16" s="1"/>
      <c r="E16" s="1"/>
      <c r="F16" s="1"/>
      <c r="G16" s="3"/>
      <c r="H16" s="16"/>
      <c r="I16" s="2"/>
      <c r="J16" s="19"/>
      <c r="K16" s="19"/>
      <c r="L16" s="2"/>
      <c r="M16" s="1">
        <f t="shared" si="0"/>
        <v>0</v>
      </c>
      <c r="N16" s="19"/>
      <c r="O16" s="1"/>
      <c r="P16" s="1"/>
      <c r="Q16" s="19"/>
      <c r="R16" s="2"/>
      <c r="S16" s="1">
        <f t="shared" si="1"/>
        <v>0</v>
      </c>
    </row>
    <row r="17" spans="1:19">
      <c r="A17" s="7">
        <v>12</v>
      </c>
      <c r="B17" s="21" t="s">
        <v>13</v>
      </c>
      <c r="C17" s="1"/>
      <c r="D17" s="1"/>
      <c r="E17" s="1"/>
      <c r="F17" s="1"/>
      <c r="G17" s="3"/>
      <c r="H17" s="16"/>
      <c r="I17" s="2"/>
      <c r="J17" s="19"/>
      <c r="K17" s="19"/>
      <c r="L17" s="2"/>
      <c r="M17" s="1">
        <f t="shared" si="0"/>
        <v>0</v>
      </c>
      <c r="N17" s="19"/>
      <c r="O17" s="1"/>
      <c r="P17" s="1"/>
      <c r="Q17" s="19"/>
      <c r="R17" s="2"/>
      <c r="S17" s="1">
        <f t="shared" si="1"/>
        <v>0</v>
      </c>
    </row>
    <row r="18" spans="1:19">
      <c r="A18" s="7">
        <v>13</v>
      </c>
      <c r="B18" s="21" t="s">
        <v>13</v>
      </c>
      <c r="C18" s="1"/>
      <c r="D18" s="1"/>
      <c r="E18" s="1"/>
      <c r="F18" s="1"/>
      <c r="G18" s="3"/>
      <c r="H18" s="16"/>
      <c r="I18" s="2"/>
      <c r="J18" s="19"/>
      <c r="K18" s="19"/>
      <c r="L18" s="2"/>
      <c r="M18" s="1">
        <f t="shared" si="0"/>
        <v>0</v>
      </c>
      <c r="N18" s="19"/>
      <c r="O18" s="1"/>
      <c r="P18" s="1"/>
      <c r="Q18" s="19"/>
      <c r="R18" s="2"/>
      <c r="S18" s="1">
        <f t="shared" si="1"/>
        <v>0</v>
      </c>
    </row>
    <row r="19" spans="1:19">
      <c r="A19" s="7">
        <v>14</v>
      </c>
      <c r="B19" s="21" t="s">
        <v>13</v>
      </c>
      <c r="C19" s="1"/>
      <c r="D19" s="1"/>
      <c r="E19" s="1"/>
      <c r="F19" s="1"/>
      <c r="G19" s="3"/>
      <c r="H19" s="16"/>
      <c r="I19" s="2"/>
      <c r="J19" s="19"/>
      <c r="K19" s="19"/>
      <c r="L19" s="2"/>
      <c r="M19" s="1">
        <f t="shared" si="0"/>
        <v>0</v>
      </c>
      <c r="N19" s="19"/>
      <c r="O19" s="1"/>
      <c r="P19" s="1"/>
      <c r="Q19" s="19"/>
      <c r="R19" s="2"/>
      <c r="S19" s="1">
        <f t="shared" si="1"/>
        <v>0</v>
      </c>
    </row>
    <row r="20" spans="1:19">
      <c r="A20" s="7">
        <v>15</v>
      </c>
      <c r="B20" s="21" t="s">
        <v>13</v>
      </c>
      <c r="C20" s="1"/>
      <c r="D20" s="1"/>
      <c r="E20" s="1"/>
      <c r="F20" s="1"/>
      <c r="G20" s="3"/>
      <c r="H20" s="16"/>
      <c r="I20" s="2"/>
      <c r="J20" s="19"/>
      <c r="K20" s="19"/>
      <c r="L20" s="2"/>
      <c r="M20" s="1">
        <f t="shared" si="0"/>
        <v>0</v>
      </c>
      <c r="N20" s="19"/>
      <c r="O20" s="1"/>
      <c r="P20" s="1"/>
      <c r="Q20" s="19"/>
      <c r="R20" s="2"/>
      <c r="S20" s="1">
        <f t="shared" si="1"/>
        <v>0</v>
      </c>
    </row>
    <row r="21" spans="1:19">
      <c r="A21" s="7">
        <v>16</v>
      </c>
      <c r="B21" s="21" t="s">
        <v>13</v>
      </c>
      <c r="C21" s="1"/>
      <c r="D21" s="1"/>
      <c r="E21" s="1"/>
      <c r="F21" s="1"/>
      <c r="G21" s="3"/>
      <c r="H21" s="16"/>
      <c r="I21" s="2"/>
      <c r="J21" s="19"/>
      <c r="K21" s="19"/>
      <c r="L21" s="2"/>
      <c r="M21" s="1">
        <f t="shared" si="0"/>
        <v>0</v>
      </c>
      <c r="N21" s="19"/>
      <c r="O21" s="1"/>
      <c r="P21" s="1"/>
      <c r="Q21" s="19"/>
      <c r="R21" s="2"/>
      <c r="S21" s="1">
        <f t="shared" si="1"/>
        <v>0</v>
      </c>
    </row>
    <row r="22" spans="1:19">
      <c r="A22" s="7">
        <v>17</v>
      </c>
      <c r="B22" s="21" t="s">
        <v>13</v>
      </c>
      <c r="C22" s="1"/>
      <c r="D22" s="1"/>
      <c r="E22" s="1"/>
      <c r="F22" s="1"/>
      <c r="G22" s="3"/>
      <c r="H22" s="16"/>
      <c r="I22" s="2"/>
      <c r="J22" s="19"/>
      <c r="K22" s="19"/>
      <c r="L22" s="2"/>
      <c r="M22" s="1">
        <f t="shared" si="0"/>
        <v>0</v>
      </c>
      <c r="N22" s="19"/>
      <c r="O22" s="1"/>
      <c r="P22" s="1"/>
      <c r="Q22" s="19"/>
      <c r="R22" s="2"/>
      <c r="S22" s="1">
        <f t="shared" si="1"/>
        <v>0</v>
      </c>
    </row>
    <row r="23" spans="1:19">
      <c r="A23" s="7">
        <v>18</v>
      </c>
      <c r="B23" s="21" t="s">
        <v>13</v>
      </c>
      <c r="C23" s="1"/>
      <c r="D23" s="1"/>
      <c r="E23" s="1"/>
      <c r="F23" s="1"/>
      <c r="G23" s="3"/>
      <c r="H23" s="16"/>
      <c r="I23" s="2"/>
      <c r="J23" s="19"/>
      <c r="K23" s="19"/>
      <c r="L23" s="2"/>
      <c r="M23" s="1">
        <f t="shared" si="0"/>
        <v>0</v>
      </c>
      <c r="N23" s="19"/>
      <c r="O23" s="1"/>
      <c r="P23" s="1"/>
      <c r="Q23" s="19"/>
      <c r="R23" s="2"/>
      <c r="S23" s="1">
        <f t="shared" si="1"/>
        <v>0</v>
      </c>
    </row>
    <row r="24" spans="1:19">
      <c r="A24" s="7">
        <v>19</v>
      </c>
      <c r="B24" s="21" t="s">
        <v>13</v>
      </c>
      <c r="C24" s="1"/>
      <c r="D24" s="1"/>
      <c r="E24" s="1"/>
      <c r="F24" s="1"/>
      <c r="G24" s="3"/>
      <c r="H24" s="16"/>
      <c r="I24" s="2"/>
      <c r="J24" s="19"/>
      <c r="K24" s="19"/>
      <c r="L24" s="2"/>
      <c r="M24" s="1">
        <f t="shared" si="0"/>
        <v>0</v>
      </c>
      <c r="N24" s="19"/>
      <c r="O24" s="1"/>
      <c r="P24" s="1"/>
      <c r="Q24" s="19"/>
      <c r="R24" s="2"/>
      <c r="S24" s="1">
        <f t="shared" si="1"/>
        <v>0</v>
      </c>
    </row>
    <row r="25" spans="1:19">
      <c r="A25" s="7">
        <v>20</v>
      </c>
      <c r="B25" s="21" t="s">
        <v>13</v>
      </c>
      <c r="C25" s="1"/>
      <c r="D25" s="1"/>
      <c r="E25" s="1"/>
      <c r="F25" s="1"/>
      <c r="G25" s="3"/>
      <c r="H25" s="16"/>
      <c r="I25" s="2"/>
      <c r="J25" s="19"/>
      <c r="K25" s="19"/>
      <c r="L25" s="2"/>
      <c r="M25" s="1">
        <f t="shared" si="0"/>
        <v>0</v>
      </c>
      <c r="N25" s="19"/>
      <c r="O25" s="1"/>
      <c r="P25" s="1"/>
      <c r="Q25" s="19"/>
      <c r="R25" s="2"/>
      <c r="S25" s="1">
        <f t="shared" si="1"/>
        <v>0</v>
      </c>
    </row>
    <row r="26" spans="1:19">
      <c r="A26" s="7">
        <v>21</v>
      </c>
      <c r="B26" s="21" t="s">
        <v>13</v>
      </c>
      <c r="C26" s="1"/>
      <c r="D26" s="1"/>
      <c r="E26" s="1"/>
      <c r="F26" s="1"/>
      <c r="G26" s="3"/>
      <c r="H26" s="16"/>
      <c r="I26" s="2"/>
      <c r="J26" s="19"/>
      <c r="K26" s="19"/>
      <c r="L26" s="2"/>
      <c r="M26" s="1">
        <f t="shared" si="0"/>
        <v>0</v>
      </c>
      <c r="N26" s="19"/>
      <c r="O26" s="1"/>
      <c r="P26" s="1"/>
      <c r="Q26" s="19"/>
      <c r="R26" s="2"/>
      <c r="S26" s="1">
        <f t="shared" si="1"/>
        <v>0</v>
      </c>
    </row>
    <row r="27" spans="1:19">
      <c r="A27" s="7">
        <v>22</v>
      </c>
      <c r="B27" s="21" t="s">
        <v>13</v>
      </c>
      <c r="C27" s="1"/>
      <c r="D27" s="1"/>
      <c r="E27" s="1"/>
      <c r="F27" s="1"/>
      <c r="G27" s="3"/>
      <c r="H27" s="16"/>
      <c r="I27" s="2"/>
      <c r="J27" s="19"/>
      <c r="K27" s="19"/>
      <c r="L27" s="2"/>
      <c r="M27" s="1">
        <f t="shared" si="0"/>
        <v>0</v>
      </c>
      <c r="N27" s="19"/>
      <c r="O27" s="1"/>
      <c r="P27" s="1"/>
      <c r="Q27" s="19"/>
      <c r="R27" s="2"/>
      <c r="S27" s="1">
        <f t="shared" si="1"/>
        <v>0</v>
      </c>
    </row>
    <row r="28" spans="1:19">
      <c r="A28" s="7">
        <v>23</v>
      </c>
      <c r="B28" s="21" t="s">
        <v>13</v>
      </c>
      <c r="C28" s="1"/>
      <c r="D28" s="1"/>
      <c r="E28" s="1"/>
      <c r="F28" s="1"/>
      <c r="G28" s="3"/>
      <c r="H28" s="16"/>
      <c r="I28" s="2"/>
      <c r="J28" s="19"/>
      <c r="K28" s="19"/>
      <c r="L28" s="2"/>
      <c r="M28" s="1">
        <f t="shared" si="0"/>
        <v>0</v>
      </c>
      <c r="N28" s="19"/>
      <c r="O28" s="1"/>
      <c r="P28" s="1"/>
      <c r="Q28" s="19"/>
      <c r="R28" s="2"/>
      <c r="S28" s="1">
        <f t="shared" si="1"/>
        <v>0</v>
      </c>
    </row>
    <row r="29" spans="1:19">
      <c r="A29" s="7">
        <v>24</v>
      </c>
      <c r="B29" s="21" t="s">
        <v>13</v>
      </c>
      <c r="C29" s="1"/>
      <c r="D29" s="1"/>
      <c r="E29" s="1"/>
      <c r="F29" s="1"/>
      <c r="G29" s="3"/>
      <c r="H29" s="16"/>
      <c r="I29" s="2"/>
      <c r="J29" s="19"/>
      <c r="K29" s="19"/>
      <c r="L29" s="2"/>
      <c r="M29" s="1">
        <f t="shared" si="0"/>
        <v>0</v>
      </c>
      <c r="N29" s="19"/>
      <c r="O29" s="1"/>
      <c r="P29" s="1"/>
      <c r="Q29" s="19"/>
      <c r="R29" s="2"/>
      <c r="S29" s="1">
        <f t="shared" si="1"/>
        <v>0</v>
      </c>
    </row>
    <row r="30" spans="1:19">
      <c r="A30" s="7">
        <v>25</v>
      </c>
      <c r="B30" s="21" t="s">
        <v>13</v>
      </c>
      <c r="C30" s="1"/>
      <c r="D30" s="1"/>
      <c r="E30" s="1"/>
      <c r="F30" s="1"/>
      <c r="G30" s="3"/>
      <c r="H30" s="16"/>
      <c r="I30" s="2"/>
      <c r="J30" s="19"/>
      <c r="K30" s="19"/>
      <c r="L30" s="2"/>
      <c r="M30" s="1">
        <f t="shared" si="0"/>
        <v>0</v>
      </c>
      <c r="N30" s="19"/>
      <c r="O30" s="1"/>
      <c r="P30" s="1"/>
      <c r="Q30" s="19"/>
      <c r="R30" s="2"/>
      <c r="S30" s="1">
        <f t="shared" si="1"/>
        <v>0</v>
      </c>
    </row>
    <row r="31" spans="1:19">
      <c r="A31" s="7">
        <v>26</v>
      </c>
      <c r="B31" s="21" t="s">
        <v>13</v>
      </c>
      <c r="C31" s="1"/>
      <c r="D31" s="1"/>
      <c r="E31" s="1"/>
      <c r="F31" s="1"/>
      <c r="G31" s="3"/>
      <c r="H31" s="16"/>
      <c r="I31" s="2"/>
      <c r="J31" s="19"/>
      <c r="K31" s="19"/>
      <c r="L31" s="2"/>
      <c r="M31" s="1">
        <f t="shared" si="0"/>
        <v>0</v>
      </c>
      <c r="N31" s="19"/>
      <c r="O31" s="1"/>
      <c r="P31" s="1"/>
      <c r="Q31" s="19"/>
      <c r="R31" s="2"/>
      <c r="S31" s="1">
        <f t="shared" si="1"/>
        <v>0</v>
      </c>
    </row>
    <row r="32" spans="1:19">
      <c r="A32" s="7">
        <v>27</v>
      </c>
      <c r="B32" s="21" t="s">
        <v>13</v>
      </c>
      <c r="C32" s="1"/>
      <c r="D32" s="1"/>
      <c r="E32" s="1"/>
      <c r="F32" s="1"/>
      <c r="G32" s="3"/>
      <c r="H32" s="16"/>
      <c r="I32" s="2"/>
      <c r="J32" s="19"/>
      <c r="K32" s="19"/>
      <c r="L32" s="2"/>
      <c r="M32" s="1">
        <f t="shared" si="0"/>
        <v>0</v>
      </c>
      <c r="N32" s="19"/>
      <c r="O32" s="1"/>
      <c r="P32" s="1"/>
      <c r="Q32" s="19"/>
      <c r="R32" s="2"/>
      <c r="S32" s="1">
        <f t="shared" si="1"/>
        <v>0</v>
      </c>
    </row>
    <row r="33" spans="1:19">
      <c r="A33" s="7">
        <v>28</v>
      </c>
      <c r="B33" s="21" t="s">
        <v>13</v>
      </c>
      <c r="C33" s="1"/>
      <c r="D33" s="1"/>
      <c r="E33" s="1"/>
      <c r="F33" s="1"/>
      <c r="G33" s="3"/>
      <c r="H33" s="16"/>
      <c r="I33" s="2"/>
      <c r="J33" s="19"/>
      <c r="K33" s="19"/>
      <c r="L33" s="2"/>
      <c r="M33" s="1">
        <f t="shared" si="0"/>
        <v>0</v>
      </c>
      <c r="N33" s="19"/>
      <c r="O33" s="1"/>
      <c r="P33" s="1"/>
      <c r="Q33" s="19"/>
      <c r="R33" s="2"/>
      <c r="S33" s="1">
        <f t="shared" si="1"/>
        <v>0</v>
      </c>
    </row>
    <row r="34" spans="1:19">
      <c r="A34" s="7">
        <v>29</v>
      </c>
      <c r="B34" s="21" t="s">
        <v>13</v>
      </c>
      <c r="C34" s="1"/>
      <c r="D34" s="1"/>
      <c r="E34" s="1"/>
      <c r="F34" s="1"/>
      <c r="G34" s="3"/>
      <c r="H34" s="16"/>
      <c r="I34" s="2"/>
      <c r="J34" s="19"/>
      <c r="K34" s="19"/>
      <c r="L34" s="2"/>
      <c r="M34" s="1">
        <f t="shared" si="0"/>
        <v>0</v>
      </c>
      <c r="N34" s="19"/>
      <c r="O34" s="1"/>
      <c r="P34" s="1"/>
      <c r="Q34" s="19"/>
      <c r="R34" s="2"/>
      <c r="S34" s="1">
        <f t="shared" si="1"/>
        <v>0</v>
      </c>
    </row>
    <row r="35" spans="1:19">
      <c r="A35" s="7">
        <v>30</v>
      </c>
      <c r="B35" s="21" t="s">
        <v>13</v>
      </c>
      <c r="C35" s="1"/>
      <c r="D35" s="1"/>
      <c r="E35" s="1"/>
      <c r="F35" s="1"/>
      <c r="G35" s="3"/>
      <c r="H35" s="16"/>
      <c r="I35" s="2"/>
      <c r="J35" s="19"/>
      <c r="K35" s="19"/>
      <c r="L35" s="2"/>
      <c r="M35" s="1">
        <f t="shared" si="0"/>
        <v>0</v>
      </c>
      <c r="N35" s="19"/>
      <c r="O35" s="1"/>
      <c r="P35" s="1"/>
      <c r="Q35" s="19"/>
      <c r="R35" s="2"/>
      <c r="S35" s="1">
        <f t="shared" si="1"/>
        <v>0</v>
      </c>
    </row>
    <row r="36" spans="1:19">
      <c r="A36" s="7">
        <v>31</v>
      </c>
      <c r="B36" s="21" t="s">
        <v>13</v>
      </c>
      <c r="C36" s="1"/>
      <c r="D36" s="1"/>
      <c r="E36" s="1"/>
      <c r="F36" s="1"/>
      <c r="G36" s="3"/>
      <c r="H36" s="16"/>
      <c r="I36" s="2"/>
      <c r="J36" s="19"/>
      <c r="K36" s="19"/>
      <c r="L36" s="2"/>
      <c r="M36" s="1">
        <f t="shared" si="0"/>
        <v>0</v>
      </c>
      <c r="N36" s="19"/>
      <c r="O36" s="1"/>
      <c r="P36" s="1"/>
      <c r="Q36" s="19"/>
      <c r="R36" s="2"/>
      <c r="S36" s="1">
        <f t="shared" si="1"/>
        <v>0</v>
      </c>
    </row>
    <row r="37" spans="1:19">
      <c r="A37" s="7">
        <v>32</v>
      </c>
      <c r="B37" s="21" t="s">
        <v>13</v>
      </c>
      <c r="C37" s="1"/>
      <c r="D37" s="1"/>
      <c r="E37" s="1"/>
      <c r="F37" s="1"/>
      <c r="G37" s="3"/>
      <c r="H37" s="16"/>
      <c r="I37" s="2"/>
      <c r="J37" s="19"/>
      <c r="K37" s="19"/>
      <c r="L37" s="2"/>
      <c r="M37" s="1">
        <f t="shared" si="0"/>
        <v>0</v>
      </c>
      <c r="N37" s="19"/>
      <c r="O37" s="1"/>
      <c r="P37" s="1"/>
      <c r="Q37" s="19"/>
      <c r="R37" s="2"/>
      <c r="S37" s="1">
        <f t="shared" si="1"/>
        <v>0</v>
      </c>
    </row>
    <row r="38" spans="1:19">
      <c r="A38" s="7">
        <v>33</v>
      </c>
      <c r="B38" s="21" t="s">
        <v>13</v>
      </c>
      <c r="C38" s="1"/>
      <c r="D38" s="1"/>
      <c r="E38" s="1"/>
      <c r="F38" s="1"/>
      <c r="G38" s="3"/>
      <c r="H38" s="16"/>
      <c r="I38" s="2"/>
      <c r="J38" s="19"/>
      <c r="K38" s="19"/>
      <c r="L38" s="2"/>
      <c r="M38" s="1">
        <f t="shared" si="0"/>
        <v>0</v>
      </c>
      <c r="N38" s="19"/>
      <c r="O38" s="1"/>
      <c r="P38" s="1"/>
      <c r="Q38" s="19"/>
      <c r="R38" s="2"/>
      <c r="S38" s="1">
        <f t="shared" si="1"/>
        <v>0</v>
      </c>
    </row>
    <row r="39" spans="1:19">
      <c r="A39" s="7">
        <v>34</v>
      </c>
      <c r="B39" s="21" t="s">
        <v>13</v>
      </c>
      <c r="C39" s="1"/>
      <c r="D39" s="1"/>
      <c r="E39" s="1"/>
      <c r="F39" s="1"/>
      <c r="G39" s="3"/>
      <c r="H39" s="16"/>
      <c r="I39" s="2"/>
      <c r="J39" s="19"/>
      <c r="K39" s="19"/>
      <c r="L39" s="2"/>
      <c r="M39" s="1">
        <f t="shared" si="0"/>
        <v>0</v>
      </c>
      <c r="N39" s="19"/>
      <c r="O39" s="1"/>
      <c r="P39" s="1"/>
      <c r="Q39" s="19"/>
      <c r="R39" s="2"/>
      <c r="S39" s="1">
        <f t="shared" si="1"/>
        <v>0</v>
      </c>
    </row>
    <row r="40" spans="1:19">
      <c r="A40" s="7">
        <v>35</v>
      </c>
      <c r="B40" s="21" t="s">
        <v>13</v>
      </c>
      <c r="C40" s="1"/>
      <c r="D40" s="1"/>
      <c r="E40" s="1"/>
      <c r="F40" s="1"/>
      <c r="G40" s="3"/>
      <c r="H40" s="16"/>
      <c r="I40" s="2"/>
      <c r="J40" s="19"/>
      <c r="K40" s="19"/>
      <c r="L40" s="2"/>
      <c r="M40" s="1">
        <f t="shared" si="0"/>
        <v>0</v>
      </c>
      <c r="N40" s="19"/>
      <c r="O40" s="1"/>
      <c r="P40" s="1"/>
      <c r="Q40" s="19"/>
      <c r="R40" s="2"/>
      <c r="S40" s="1">
        <f t="shared" si="1"/>
        <v>0</v>
      </c>
    </row>
    <row r="41" spans="1:19" ht="15.75" thickBot="1">
      <c r="A41" s="8">
        <v>36</v>
      </c>
      <c r="B41" s="21" t="s">
        <v>13</v>
      </c>
      <c r="C41" s="6"/>
      <c r="D41" s="6"/>
      <c r="E41" s="6"/>
      <c r="F41" s="6"/>
      <c r="G41" s="5"/>
      <c r="H41" s="17"/>
      <c r="I41" s="4"/>
      <c r="J41" s="20"/>
      <c r="K41" s="19"/>
      <c r="L41" s="4"/>
      <c r="M41" s="1">
        <f t="shared" si="0"/>
        <v>0</v>
      </c>
      <c r="N41" s="1"/>
      <c r="O41" s="1"/>
      <c r="P41" s="1"/>
      <c r="Q41" s="19"/>
      <c r="R41" s="4"/>
      <c r="S41" s="1">
        <f t="shared" si="1"/>
        <v>0</v>
      </c>
    </row>
  </sheetData>
  <mergeCells count="11">
    <mergeCell ref="Q4:Q5"/>
    <mergeCell ref="C1:I1"/>
    <mergeCell ref="C2:I2"/>
    <mergeCell ref="C3:I3"/>
    <mergeCell ref="A4:G4"/>
    <mergeCell ref="R4:S4"/>
    <mergeCell ref="J4:J5"/>
    <mergeCell ref="P4:P5"/>
    <mergeCell ref="K4:K5"/>
    <mergeCell ref="L4:M4"/>
    <mergeCell ref="N4:O4"/>
  </mergeCells>
  <phoneticPr fontId="0" type="noConversion"/>
  <pageMargins left="0.25" right="0.25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AA142"/>
  <sheetViews>
    <sheetView tabSelected="1" topLeftCell="G118" workbookViewId="0">
      <selection activeCell="D143" sqref="D143"/>
    </sheetView>
  </sheetViews>
  <sheetFormatPr defaultRowHeight="15"/>
  <cols>
    <col min="1" max="1" width="4.85546875" customWidth="1"/>
    <col min="2" max="2" width="9.140625" style="33"/>
    <col min="3" max="3" width="13.85546875" customWidth="1"/>
    <col min="4" max="4" width="11.7109375" customWidth="1"/>
    <col min="5" max="5" width="11.85546875" customWidth="1"/>
    <col min="6" max="6" width="12.140625" customWidth="1"/>
    <col min="7" max="7" width="30.28515625" customWidth="1"/>
    <col min="8" max="8" width="13.7109375" customWidth="1"/>
    <col min="9" max="9" width="9.140625" style="26"/>
    <col min="13" max="13" width="9.85546875" style="27" customWidth="1"/>
    <col min="14" max="14" width="9.85546875" style="30" customWidth="1"/>
    <col min="15" max="15" width="9.85546875" style="31" customWidth="1"/>
    <col min="16" max="17" width="9.85546875" style="27" customWidth="1"/>
    <col min="18" max="18" width="13.140625" customWidth="1"/>
    <col min="19" max="19" width="13.28515625" customWidth="1"/>
    <col min="20" max="20" width="14.7109375" customWidth="1"/>
    <col min="21" max="21" width="10.28515625" style="32" customWidth="1"/>
    <col min="23" max="23" width="9.85546875" style="27" customWidth="1"/>
    <col min="24" max="24" width="9.140625" style="30"/>
    <col min="26" max="26" width="9.140625" style="27"/>
  </cols>
  <sheetData>
    <row r="1" spans="1:27">
      <c r="C1" s="57"/>
      <c r="D1" s="57"/>
      <c r="E1" s="57"/>
      <c r="F1" s="57"/>
      <c r="G1" s="57"/>
      <c r="H1" s="57"/>
      <c r="I1" s="57"/>
    </row>
    <row r="2" spans="1:27">
      <c r="C2" s="58" t="s">
        <v>17</v>
      </c>
      <c r="D2" s="58"/>
      <c r="E2" s="58"/>
      <c r="F2" s="58"/>
      <c r="G2" s="58"/>
      <c r="H2" s="58"/>
      <c r="I2" s="58"/>
    </row>
    <row r="3" spans="1:27">
      <c r="C3" s="58" t="s">
        <v>16</v>
      </c>
      <c r="D3" s="58"/>
      <c r="E3" s="58"/>
      <c r="F3" s="58"/>
      <c r="G3" s="58"/>
      <c r="H3" s="58"/>
      <c r="I3" s="58"/>
    </row>
    <row r="4" spans="1:27" ht="48" customHeight="1">
      <c r="A4" s="71" t="s">
        <v>9</v>
      </c>
      <c r="B4" s="71"/>
      <c r="C4" s="71"/>
      <c r="D4" s="71"/>
      <c r="E4" s="71"/>
      <c r="F4" s="71"/>
      <c r="G4" s="71"/>
      <c r="H4" s="37"/>
      <c r="I4" s="38"/>
      <c r="J4" s="66" t="s">
        <v>11</v>
      </c>
      <c r="K4" s="68" t="s">
        <v>425</v>
      </c>
      <c r="L4" s="68"/>
      <c r="M4" s="68"/>
      <c r="N4" s="69" t="s">
        <v>427</v>
      </c>
      <c r="O4" s="69"/>
      <c r="P4" s="69"/>
      <c r="Q4" s="68" t="s">
        <v>430</v>
      </c>
      <c r="R4" s="68" t="s">
        <v>18</v>
      </c>
      <c r="S4" s="68"/>
      <c r="T4" s="68" t="s">
        <v>432</v>
      </c>
      <c r="U4" s="70" t="s">
        <v>22</v>
      </c>
      <c r="V4" s="70"/>
      <c r="W4" s="70"/>
      <c r="X4" s="70"/>
      <c r="Y4" s="70"/>
      <c r="Z4" s="70"/>
      <c r="AA4" s="68" t="s">
        <v>430</v>
      </c>
    </row>
    <row r="5" spans="1:27" ht="66.75" customHeight="1">
      <c r="A5" s="10" t="s">
        <v>1</v>
      </c>
      <c r="B5" s="10" t="s">
        <v>12</v>
      </c>
      <c r="C5" s="10" t="s">
        <v>435</v>
      </c>
      <c r="D5" s="10" t="s">
        <v>434</v>
      </c>
      <c r="E5" s="10" t="s">
        <v>3</v>
      </c>
      <c r="F5" s="11" t="s">
        <v>4</v>
      </c>
      <c r="G5" s="11" t="s">
        <v>5</v>
      </c>
      <c r="H5" s="11" t="s">
        <v>10</v>
      </c>
      <c r="I5" s="34" t="s">
        <v>6</v>
      </c>
      <c r="J5" s="67"/>
      <c r="K5" s="10" t="s">
        <v>424</v>
      </c>
      <c r="L5" s="11" t="s">
        <v>428</v>
      </c>
      <c r="M5" s="28" t="s">
        <v>14</v>
      </c>
      <c r="N5" s="10" t="s">
        <v>426</v>
      </c>
      <c r="O5" s="35" t="s">
        <v>429</v>
      </c>
      <c r="P5" s="28" t="s">
        <v>14</v>
      </c>
      <c r="Q5" s="68"/>
      <c r="R5" s="10" t="s">
        <v>19</v>
      </c>
      <c r="S5" s="10" t="s">
        <v>20</v>
      </c>
      <c r="T5" s="68"/>
      <c r="U5" s="10" t="s">
        <v>433</v>
      </c>
      <c r="V5" s="11" t="s">
        <v>428</v>
      </c>
      <c r="W5" s="28" t="s">
        <v>14</v>
      </c>
      <c r="X5" s="36" t="s">
        <v>431</v>
      </c>
      <c r="Y5" s="35" t="s">
        <v>429</v>
      </c>
      <c r="Z5" s="28" t="s">
        <v>14</v>
      </c>
      <c r="AA5" s="68"/>
    </row>
    <row r="6" spans="1:27">
      <c r="A6" s="39">
        <v>1</v>
      </c>
      <c r="B6" s="49" t="s">
        <v>23</v>
      </c>
      <c r="C6" s="24" t="s">
        <v>24</v>
      </c>
      <c r="D6" s="24" t="s">
        <v>25</v>
      </c>
      <c r="E6" s="24" t="s">
        <v>73</v>
      </c>
      <c r="F6" s="24" t="s">
        <v>75</v>
      </c>
      <c r="G6" s="24" t="s">
        <v>74</v>
      </c>
      <c r="H6" s="25">
        <v>42370</v>
      </c>
      <c r="I6" s="40">
        <v>35.1</v>
      </c>
      <c r="J6" s="1" t="s">
        <v>422</v>
      </c>
      <c r="K6" s="29">
        <v>0.183</v>
      </c>
      <c r="L6" s="1">
        <v>1723.21</v>
      </c>
      <c r="M6" s="29">
        <f>L6*K6/1000</f>
        <v>0.31534742999999998</v>
      </c>
      <c r="N6" s="41">
        <v>3</v>
      </c>
      <c r="O6" s="42">
        <v>15.49</v>
      </c>
      <c r="P6" s="29">
        <f>(N6*O6)/1000</f>
        <v>4.6469999999999997E-2</v>
      </c>
      <c r="Q6" s="29">
        <f>M6+P6</f>
        <v>0.36181743</v>
      </c>
      <c r="R6" s="25">
        <v>42611</v>
      </c>
      <c r="S6" s="25">
        <v>42624</v>
      </c>
      <c r="T6" s="1" t="s">
        <v>26</v>
      </c>
      <c r="U6" s="43">
        <v>3.2846153846153844E-2</v>
      </c>
      <c r="V6" s="1">
        <v>1723.21</v>
      </c>
      <c r="W6" s="29">
        <f>V6*U6/1000</f>
        <v>5.6600820769230765E-2</v>
      </c>
      <c r="X6" s="44">
        <v>0.53846153846153844</v>
      </c>
      <c r="Y6" s="45">
        <v>15.49</v>
      </c>
      <c r="Z6" s="46">
        <f>(X6*Y6)/1000</f>
        <v>8.3407692307692315E-3</v>
      </c>
      <c r="AA6" s="46">
        <f>W6+Z6</f>
        <v>6.4941589999999993E-2</v>
      </c>
    </row>
    <row r="7" spans="1:27">
      <c r="A7" s="39">
        <v>2</v>
      </c>
      <c r="B7" s="49" t="s">
        <v>23</v>
      </c>
      <c r="C7" s="24" t="s">
        <v>24</v>
      </c>
      <c r="D7" s="24" t="s">
        <v>25</v>
      </c>
      <c r="E7" s="24" t="s">
        <v>123</v>
      </c>
      <c r="F7" s="24" t="s">
        <v>76</v>
      </c>
      <c r="G7" s="24" t="s">
        <v>27</v>
      </c>
      <c r="H7" s="25">
        <v>42370</v>
      </c>
      <c r="I7" s="40">
        <v>48.1</v>
      </c>
      <c r="J7" s="1" t="s">
        <v>423</v>
      </c>
      <c r="K7" s="29">
        <v>0.73199999999999998</v>
      </c>
      <c r="L7" s="1">
        <v>1723.21</v>
      </c>
      <c r="M7" s="29">
        <f t="shared" ref="M7:M70" si="0">L7*K7/1000</f>
        <v>1.2613897199999999</v>
      </c>
      <c r="N7" s="41">
        <v>12</v>
      </c>
      <c r="O7" s="42">
        <v>15.49</v>
      </c>
      <c r="P7" s="29">
        <f t="shared" ref="P7:P70" si="1">(N7*O7)/1000</f>
        <v>0.18587999999999999</v>
      </c>
      <c r="Q7" s="29">
        <f t="shared" ref="Q7:Q70" si="2">M7+P7</f>
        <v>1.44726972</v>
      </c>
      <c r="R7" s="25">
        <v>42611</v>
      </c>
      <c r="S7" s="25">
        <v>42624</v>
      </c>
      <c r="T7" s="1" t="s">
        <v>26</v>
      </c>
      <c r="U7" s="43">
        <v>0.13138461538461538</v>
      </c>
      <c r="V7" s="1">
        <v>1723.21</v>
      </c>
      <c r="W7" s="29">
        <f t="shared" ref="W7:W70" si="3">V7*U7/1000</f>
        <v>0.22640328307692306</v>
      </c>
      <c r="X7" s="44">
        <v>2.1538461538461537</v>
      </c>
      <c r="Y7" s="45">
        <v>15.49</v>
      </c>
      <c r="Z7" s="46">
        <f t="shared" ref="Z7:Z70" si="4">(X7*Y7)/1000</f>
        <v>3.3363076923076926E-2</v>
      </c>
      <c r="AA7" s="46">
        <f t="shared" ref="AA7:AA70" si="5">W7+Z7</f>
        <v>0.25976635999999997</v>
      </c>
    </row>
    <row r="8" spans="1:27">
      <c r="A8" s="39">
        <v>3</v>
      </c>
      <c r="B8" s="49" t="s">
        <v>23</v>
      </c>
      <c r="C8" s="24" t="s">
        <v>24</v>
      </c>
      <c r="D8" s="24" t="s">
        <v>25</v>
      </c>
      <c r="E8" s="24" t="s">
        <v>124</v>
      </c>
      <c r="F8" s="24" t="s">
        <v>77</v>
      </c>
      <c r="G8" s="24" t="s">
        <v>28</v>
      </c>
      <c r="H8" s="25">
        <v>42370</v>
      </c>
      <c r="I8" s="40">
        <v>64.8</v>
      </c>
      <c r="J8" s="1" t="s">
        <v>422</v>
      </c>
      <c r="K8" s="29">
        <v>0.73199999999999998</v>
      </c>
      <c r="L8" s="1">
        <v>1723.21</v>
      </c>
      <c r="M8" s="29">
        <f t="shared" si="0"/>
        <v>1.2613897199999999</v>
      </c>
      <c r="N8" s="41">
        <v>12</v>
      </c>
      <c r="O8" s="42">
        <v>15.49</v>
      </c>
      <c r="P8" s="29">
        <f t="shared" si="1"/>
        <v>0.18587999999999999</v>
      </c>
      <c r="Q8" s="29">
        <f t="shared" si="2"/>
        <v>1.44726972</v>
      </c>
      <c r="R8" s="25">
        <v>42611</v>
      </c>
      <c r="S8" s="25">
        <v>42624</v>
      </c>
      <c r="T8" s="1" t="s">
        <v>26</v>
      </c>
      <c r="U8" s="43">
        <v>0.13138461538461538</v>
      </c>
      <c r="V8" s="1">
        <v>1723.21</v>
      </c>
      <c r="W8" s="29">
        <f t="shared" si="3"/>
        <v>0.22640328307692306</v>
      </c>
      <c r="X8" s="44">
        <v>2.1538461538461537</v>
      </c>
      <c r="Y8" s="45">
        <v>15.49</v>
      </c>
      <c r="Z8" s="46">
        <f t="shared" si="4"/>
        <v>3.3363076923076926E-2</v>
      </c>
      <c r="AA8" s="46">
        <f t="shared" si="5"/>
        <v>0.25976635999999997</v>
      </c>
    </row>
    <row r="9" spans="1:27">
      <c r="A9" s="39">
        <v>4</v>
      </c>
      <c r="B9" s="49" t="s">
        <v>23</v>
      </c>
      <c r="C9" s="24" t="s">
        <v>24</v>
      </c>
      <c r="D9" s="24" t="s">
        <v>25</v>
      </c>
      <c r="E9" s="24" t="s">
        <v>125</v>
      </c>
      <c r="F9" s="24" t="s">
        <v>78</v>
      </c>
      <c r="G9" s="24" t="s">
        <v>29</v>
      </c>
      <c r="H9" s="25">
        <v>42370</v>
      </c>
      <c r="I9" s="40">
        <v>35.299999999999997</v>
      </c>
      <c r="J9" s="1" t="s">
        <v>423</v>
      </c>
      <c r="K9" s="29">
        <v>0.183</v>
      </c>
      <c r="L9" s="1">
        <v>1723.21</v>
      </c>
      <c r="M9" s="29">
        <f t="shared" si="0"/>
        <v>0.31534742999999998</v>
      </c>
      <c r="N9" s="41">
        <v>3</v>
      </c>
      <c r="O9" s="42">
        <v>15.49</v>
      </c>
      <c r="P9" s="29">
        <f t="shared" si="1"/>
        <v>4.6469999999999997E-2</v>
      </c>
      <c r="Q9" s="29">
        <f t="shared" si="2"/>
        <v>0.36181743</v>
      </c>
      <c r="R9" s="25">
        <v>42611</v>
      </c>
      <c r="S9" s="25">
        <v>42624</v>
      </c>
      <c r="T9" s="1" t="s">
        <v>26</v>
      </c>
      <c r="U9" s="43">
        <v>3.2846153846153844E-2</v>
      </c>
      <c r="V9" s="1">
        <v>1723.21</v>
      </c>
      <c r="W9" s="29">
        <f t="shared" si="3"/>
        <v>5.6600820769230765E-2</v>
      </c>
      <c r="X9" s="44">
        <v>0.53846153846153844</v>
      </c>
      <c r="Y9" s="45">
        <v>15.49</v>
      </c>
      <c r="Z9" s="46">
        <f t="shared" si="4"/>
        <v>8.3407692307692315E-3</v>
      </c>
      <c r="AA9" s="46">
        <f t="shared" si="5"/>
        <v>6.4941589999999993E-2</v>
      </c>
    </row>
    <row r="10" spans="1:27">
      <c r="A10" s="39">
        <v>5</v>
      </c>
      <c r="B10" s="49" t="s">
        <v>23</v>
      </c>
      <c r="C10" s="24" t="s">
        <v>24</v>
      </c>
      <c r="D10" s="24" t="s">
        <v>25</v>
      </c>
      <c r="E10" s="24" t="s">
        <v>126</v>
      </c>
      <c r="F10" s="24" t="s">
        <v>79</v>
      </c>
      <c r="G10" s="24" t="s">
        <v>30</v>
      </c>
      <c r="H10" s="25">
        <v>42370</v>
      </c>
      <c r="I10" s="40">
        <v>47.4</v>
      </c>
      <c r="J10" s="1" t="s">
        <v>422</v>
      </c>
      <c r="K10" s="29">
        <v>0.183</v>
      </c>
      <c r="L10" s="1">
        <v>1723.21</v>
      </c>
      <c r="M10" s="29">
        <f t="shared" si="0"/>
        <v>0.31534742999999998</v>
      </c>
      <c r="N10" s="41">
        <v>3</v>
      </c>
      <c r="O10" s="42">
        <v>15.49</v>
      </c>
      <c r="P10" s="29">
        <f t="shared" si="1"/>
        <v>4.6469999999999997E-2</v>
      </c>
      <c r="Q10" s="29">
        <f t="shared" si="2"/>
        <v>0.36181743</v>
      </c>
      <c r="R10" s="25">
        <v>42611</v>
      </c>
      <c r="S10" s="25">
        <v>42624</v>
      </c>
      <c r="T10" s="1" t="s">
        <v>26</v>
      </c>
      <c r="U10" s="43">
        <v>3.2846153846153844E-2</v>
      </c>
      <c r="V10" s="1">
        <v>1723.21</v>
      </c>
      <c r="W10" s="29">
        <f t="shared" si="3"/>
        <v>5.6600820769230765E-2</v>
      </c>
      <c r="X10" s="44">
        <v>0.53846153846153844</v>
      </c>
      <c r="Y10" s="45">
        <v>15.49</v>
      </c>
      <c r="Z10" s="46">
        <f t="shared" si="4"/>
        <v>8.3407692307692315E-3</v>
      </c>
      <c r="AA10" s="46">
        <f t="shared" si="5"/>
        <v>6.4941589999999993E-2</v>
      </c>
    </row>
    <row r="11" spans="1:27">
      <c r="A11" s="39">
        <v>6</v>
      </c>
      <c r="B11" s="49" t="s">
        <v>23</v>
      </c>
      <c r="C11" s="24" t="s">
        <v>24</v>
      </c>
      <c r="D11" s="24" t="s">
        <v>25</v>
      </c>
      <c r="E11" s="24" t="s">
        <v>127</v>
      </c>
      <c r="F11" s="24" t="s">
        <v>80</v>
      </c>
      <c r="G11" s="24" t="s">
        <v>31</v>
      </c>
      <c r="H11" s="25">
        <v>42370</v>
      </c>
      <c r="I11" s="40">
        <v>61.6</v>
      </c>
      <c r="J11" s="1" t="s">
        <v>423</v>
      </c>
      <c r="K11" s="29">
        <v>0.91500000000000004</v>
      </c>
      <c r="L11" s="1">
        <v>1723.21</v>
      </c>
      <c r="M11" s="29">
        <f t="shared" si="0"/>
        <v>1.5767371500000003</v>
      </c>
      <c r="N11" s="41">
        <v>15</v>
      </c>
      <c r="O11" s="42">
        <v>15.49</v>
      </c>
      <c r="P11" s="29">
        <f t="shared" si="1"/>
        <v>0.23235</v>
      </c>
      <c r="Q11" s="29">
        <f t="shared" si="2"/>
        <v>1.8090871500000003</v>
      </c>
      <c r="R11" s="25">
        <v>42611</v>
      </c>
      <c r="S11" s="25">
        <v>42624</v>
      </c>
      <c r="T11" s="1" t="s">
        <v>26</v>
      </c>
      <c r="U11" s="43">
        <v>0.16423076923076924</v>
      </c>
      <c r="V11" s="1">
        <v>1723.21</v>
      </c>
      <c r="W11" s="29">
        <f t="shared" si="3"/>
        <v>0.28300410384615382</v>
      </c>
      <c r="X11" s="44">
        <v>2.6923076923076925</v>
      </c>
      <c r="Y11" s="45">
        <v>15.49</v>
      </c>
      <c r="Z11" s="46">
        <f t="shared" si="4"/>
        <v>4.1703846153846161E-2</v>
      </c>
      <c r="AA11" s="46">
        <f t="shared" si="5"/>
        <v>0.32470794999999997</v>
      </c>
    </row>
    <row r="12" spans="1:27">
      <c r="A12" s="39">
        <v>7</v>
      </c>
      <c r="B12" s="49" t="s">
        <v>23</v>
      </c>
      <c r="C12" s="24" t="s">
        <v>24</v>
      </c>
      <c r="D12" s="24" t="s">
        <v>25</v>
      </c>
      <c r="E12" s="24" t="s">
        <v>128</v>
      </c>
      <c r="F12" s="24" t="s">
        <v>81</v>
      </c>
      <c r="G12" s="24" t="s">
        <v>32</v>
      </c>
      <c r="H12" s="25">
        <v>42370</v>
      </c>
      <c r="I12" s="40">
        <v>35.1</v>
      </c>
      <c r="J12" s="1" t="s">
        <v>422</v>
      </c>
      <c r="K12" s="29">
        <v>0.73199999999999998</v>
      </c>
      <c r="L12" s="1">
        <v>1723.21</v>
      </c>
      <c r="M12" s="29">
        <f t="shared" si="0"/>
        <v>1.2613897199999999</v>
      </c>
      <c r="N12" s="41">
        <v>12</v>
      </c>
      <c r="O12" s="42">
        <v>15.49</v>
      </c>
      <c r="P12" s="29">
        <f t="shared" si="1"/>
        <v>0.18587999999999999</v>
      </c>
      <c r="Q12" s="29">
        <f t="shared" si="2"/>
        <v>1.44726972</v>
      </c>
      <c r="R12" s="25">
        <v>42611</v>
      </c>
      <c r="S12" s="25">
        <v>42624</v>
      </c>
      <c r="T12" s="1" t="s">
        <v>26</v>
      </c>
      <c r="U12" s="43">
        <v>0.13138461538461538</v>
      </c>
      <c r="V12" s="1">
        <v>1723.21</v>
      </c>
      <c r="W12" s="29">
        <f t="shared" si="3"/>
        <v>0.22640328307692306</v>
      </c>
      <c r="X12" s="44">
        <v>2.1538461538461537</v>
      </c>
      <c r="Y12" s="45">
        <v>15.49</v>
      </c>
      <c r="Z12" s="46">
        <f t="shared" si="4"/>
        <v>3.3363076923076926E-2</v>
      </c>
      <c r="AA12" s="46">
        <f t="shared" si="5"/>
        <v>0.25976635999999997</v>
      </c>
    </row>
    <row r="13" spans="1:27">
      <c r="A13" s="39">
        <v>8</v>
      </c>
      <c r="B13" s="49" t="s">
        <v>23</v>
      </c>
      <c r="C13" s="24" t="s">
        <v>24</v>
      </c>
      <c r="D13" s="24" t="s">
        <v>25</v>
      </c>
      <c r="E13" s="24" t="s">
        <v>129</v>
      </c>
      <c r="F13" s="24" t="s">
        <v>82</v>
      </c>
      <c r="G13" s="24" t="s">
        <v>33</v>
      </c>
      <c r="H13" s="25">
        <v>42370</v>
      </c>
      <c r="I13" s="40">
        <v>48.1</v>
      </c>
      <c r="J13" s="1" t="s">
        <v>423</v>
      </c>
      <c r="K13" s="29">
        <v>0.91500000000000004</v>
      </c>
      <c r="L13" s="1">
        <v>1723.21</v>
      </c>
      <c r="M13" s="29">
        <f t="shared" si="0"/>
        <v>1.5767371500000003</v>
      </c>
      <c r="N13" s="41">
        <v>15</v>
      </c>
      <c r="O13" s="42">
        <v>15.49</v>
      </c>
      <c r="P13" s="29">
        <f t="shared" si="1"/>
        <v>0.23235</v>
      </c>
      <c r="Q13" s="29">
        <f t="shared" si="2"/>
        <v>1.8090871500000003</v>
      </c>
      <c r="R13" s="25">
        <v>42611</v>
      </c>
      <c r="S13" s="25">
        <v>42624</v>
      </c>
      <c r="T13" s="1" t="s">
        <v>26</v>
      </c>
      <c r="U13" s="43">
        <v>0.16423076923076924</v>
      </c>
      <c r="V13" s="1">
        <v>1723.21</v>
      </c>
      <c r="W13" s="29">
        <f t="shared" si="3"/>
        <v>0.28300410384615382</v>
      </c>
      <c r="X13" s="44">
        <v>2.6923076923076925</v>
      </c>
      <c r="Y13" s="45">
        <v>15.49</v>
      </c>
      <c r="Z13" s="46">
        <f t="shared" si="4"/>
        <v>4.1703846153846161E-2</v>
      </c>
      <c r="AA13" s="46">
        <f t="shared" si="5"/>
        <v>0.32470794999999997</v>
      </c>
    </row>
    <row r="14" spans="1:27">
      <c r="A14" s="39">
        <v>9</v>
      </c>
      <c r="B14" s="49" t="s">
        <v>23</v>
      </c>
      <c r="C14" s="24" t="s">
        <v>24</v>
      </c>
      <c r="D14" s="24" t="s">
        <v>25</v>
      </c>
      <c r="E14" s="24" t="s">
        <v>130</v>
      </c>
      <c r="F14" s="24" t="s">
        <v>83</v>
      </c>
      <c r="G14" s="24" t="s">
        <v>34</v>
      </c>
      <c r="H14" s="25">
        <v>42370</v>
      </c>
      <c r="I14" s="40">
        <v>60.8</v>
      </c>
      <c r="J14" s="1" t="s">
        <v>422</v>
      </c>
      <c r="K14" s="29">
        <v>0.183</v>
      </c>
      <c r="L14" s="1">
        <v>1723.21</v>
      </c>
      <c r="M14" s="29">
        <f t="shared" si="0"/>
        <v>0.31534742999999998</v>
      </c>
      <c r="N14" s="41">
        <v>3</v>
      </c>
      <c r="O14" s="42">
        <v>15.49</v>
      </c>
      <c r="P14" s="29">
        <f t="shared" si="1"/>
        <v>4.6469999999999997E-2</v>
      </c>
      <c r="Q14" s="29">
        <f t="shared" si="2"/>
        <v>0.36181743</v>
      </c>
      <c r="R14" s="25">
        <v>42611</v>
      </c>
      <c r="S14" s="25">
        <v>42624</v>
      </c>
      <c r="T14" s="1" t="s">
        <v>26</v>
      </c>
      <c r="U14" s="43">
        <v>3.2846153846153844E-2</v>
      </c>
      <c r="V14" s="1">
        <v>1723.21</v>
      </c>
      <c r="W14" s="29">
        <f t="shared" si="3"/>
        <v>5.6600820769230765E-2</v>
      </c>
      <c r="X14" s="44">
        <v>0.53846153846153844</v>
      </c>
      <c r="Y14" s="45">
        <v>15.49</v>
      </c>
      <c r="Z14" s="46">
        <f t="shared" si="4"/>
        <v>8.3407692307692315E-3</v>
      </c>
      <c r="AA14" s="46">
        <f t="shared" si="5"/>
        <v>6.4941589999999993E-2</v>
      </c>
    </row>
    <row r="15" spans="1:27">
      <c r="A15" s="39">
        <v>10</v>
      </c>
      <c r="B15" s="49" t="s">
        <v>23</v>
      </c>
      <c r="C15" s="24" t="s">
        <v>24</v>
      </c>
      <c r="D15" s="24" t="s">
        <v>25</v>
      </c>
      <c r="E15" s="24" t="s">
        <v>131</v>
      </c>
      <c r="F15" s="24" t="s">
        <v>84</v>
      </c>
      <c r="G15" s="24" t="s">
        <v>35</v>
      </c>
      <c r="H15" s="25">
        <v>42370</v>
      </c>
      <c r="I15" s="40">
        <v>35.5</v>
      </c>
      <c r="J15" s="1" t="s">
        <v>423</v>
      </c>
      <c r="K15" s="29">
        <v>0.36599999999999999</v>
      </c>
      <c r="L15" s="1">
        <v>1723.21</v>
      </c>
      <c r="M15" s="29">
        <f t="shared" si="0"/>
        <v>0.63069485999999997</v>
      </c>
      <c r="N15" s="41">
        <v>6</v>
      </c>
      <c r="O15" s="42">
        <v>15.49</v>
      </c>
      <c r="P15" s="29">
        <f t="shared" si="1"/>
        <v>9.2939999999999995E-2</v>
      </c>
      <c r="Q15" s="29">
        <f t="shared" si="2"/>
        <v>0.72363485999999999</v>
      </c>
      <c r="R15" s="25">
        <v>42611</v>
      </c>
      <c r="S15" s="25">
        <v>42624</v>
      </c>
      <c r="T15" s="1" t="s">
        <v>26</v>
      </c>
      <c r="U15" s="43">
        <v>6.5692307692307689E-2</v>
      </c>
      <c r="V15" s="1">
        <v>1723.21</v>
      </c>
      <c r="W15" s="29">
        <f t="shared" si="3"/>
        <v>0.11320164153846153</v>
      </c>
      <c r="X15" s="44">
        <v>1.0769230769230769</v>
      </c>
      <c r="Y15" s="45">
        <v>15.49</v>
      </c>
      <c r="Z15" s="46">
        <f t="shared" si="4"/>
        <v>1.6681538461538463E-2</v>
      </c>
      <c r="AA15" s="46">
        <f t="shared" si="5"/>
        <v>0.12988317999999999</v>
      </c>
    </row>
    <row r="16" spans="1:27">
      <c r="A16" s="39">
        <v>11</v>
      </c>
      <c r="B16" s="49" t="s">
        <v>23</v>
      </c>
      <c r="C16" s="24" t="s">
        <v>24</v>
      </c>
      <c r="D16" s="24" t="s">
        <v>25</v>
      </c>
      <c r="E16" s="24" t="s">
        <v>132</v>
      </c>
      <c r="F16" s="24" t="s">
        <v>85</v>
      </c>
      <c r="G16" s="24" t="s">
        <v>36</v>
      </c>
      <c r="H16" s="25">
        <v>42370</v>
      </c>
      <c r="I16" s="40">
        <v>46.9</v>
      </c>
      <c r="J16" s="1" t="s">
        <v>422</v>
      </c>
      <c r="K16" s="29">
        <v>1.83</v>
      </c>
      <c r="L16" s="1">
        <v>1723.21</v>
      </c>
      <c r="M16" s="29">
        <f t="shared" si="0"/>
        <v>3.1534743000000005</v>
      </c>
      <c r="N16" s="41">
        <v>30</v>
      </c>
      <c r="O16" s="42">
        <v>15.49</v>
      </c>
      <c r="P16" s="29">
        <f t="shared" si="1"/>
        <v>0.4647</v>
      </c>
      <c r="Q16" s="29">
        <f t="shared" si="2"/>
        <v>3.6181743000000006</v>
      </c>
      <c r="R16" s="25">
        <v>42611</v>
      </c>
      <c r="S16" s="25">
        <v>42624</v>
      </c>
      <c r="T16" s="1" t="s">
        <v>26</v>
      </c>
      <c r="U16" s="43">
        <v>0.32846153846153847</v>
      </c>
      <c r="V16" s="1">
        <v>1723.21</v>
      </c>
      <c r="W16" s="29">
        <f t="shared" si="3"/>
        <v>0.56600820769230764</v>
      </c>
      <c r="X16" s="44">
        <v>5.384615384615385</v>
      </c>
      <c r="Y16" s="45">
        <v>15.49</v>
      </c>
      <c r="Z16" s="46">
        <f t="shared" si="4"/>
        <v>8.3407692307692322E-2</v>
      </c>
      <c r="AA16" s="46">
        <f t="shared" si="5"/>
        <v>0.64941589999999993</v>
      </c>
    </row>
    <row r="17" spans="1:27">
      <c r="A17" s="39">
        <v>12</v>
      </c>
      <c r="B17" s="49" t="s">
        <v>23</v>
      </c>
      <c r="C17" s="24" t="s">
        <v>24</v>
      </c>
      <c r="D17" s="24" t="s">
        <v>25</v>
      </c>
      <c r="E17" s="24" t="s">
        <v>133</v>
      </c>
      <c r="F17" s="24" t="s">
        <v>86</v>
      </c>
      <c r="G17" s="24" t="s">
        <v>37</v>
      </c>
      <c r="H17" s="25">
        <v>42370</v>
      </c>
      <c r="I17" s="40">
        <v>61.6</v>
      </c>
      <c r="J17" s="1" t="s">
        <v>423</v>
      </c>
      <c r="K17" s="29">
        <v>1.83</v>
      </c>
      <c r="L17" s="1">
        <v>1723.21</v>
      </c>
      <c r="M17" s="29">
        <f t="shared" si="0"/>
        <v>3.1534743000000005</v>
      </c>
      <c r="N17" s="41">
        <v>30</v>
      </c>
      <c r="O17" s="42">
        <v>15.49</v>
      </c>
      <c r="P17" s="29">
        <f t="shared" si="1"/>
        <v>0.4647</v>
      </c>
      <c r="Q17" s="29">
        <f t="shared" si="2"/>
        <v>3.6181743000000006</v>
      </c>
      <c r="R17" s="25">
        <v>42611</v>
      </c>
      <c r="S17" s="25">
        <v>42624</v>
      </c>
      <c r="T17" s="1" t="s">
        <v>26</v>
      </c>
      <c r="U17" s="43">
        <v>0.32846153846153847</v>
      </c>
      <c r="V17" s="1">
        <v>1723.21</v>
      </c>
      <c r="W17" s="29">
        <f t="shared" si="3"/>
        <v>0.56600820769230764</v>
      </c>
      <c r="X17" s="44">
        <v>5.384615384615385</v>
      </c>
      <c r="Y17" s="45">
        <v>15.49</v>
      </c>
      <c r="Z17" s="46">
        <f t="shared" si="4"/>
        <v>8.3407692307692322E-2</v>
      </c>
      <c r="AA17" s="46">
        <f t="shared" si="5"/>
        <v>0.64941589999999993</v>
      </c>
    </row>
    <row r="18" spans="1:27">
      <c r="A18" s="39">
        <v>13</v>
      </c>
      <c r="B18" s="49" t="s">
        <v>23</v>
      </c>
      <c r="C18" s="24" t="s">
        <v>24</v>
      </c>
      <c r="D18" s="24" t="s">
        <v>25</v>
      </c>
      <c r="E18" s="24" t="s">
        <v>134</v>
      </c>
      <c r="F18" s="24" t="s">
        <v>87</v>
      </c>
      <c r="G18" s="24" t="s">
        <v>38</v>
      </c>
      <c r="H18" s="25">
        <v>42370</v>
      </c>
      <c r="I18" s="40">
        <v>35.4</v>
      </c>
      <c r="J18" s="1" t="s">
        <v>422</v>
      </c>
      <c r="K18" s="29">
        <v>1.0980000000000001</v>
      </c>
      <c r="L18" s="1">
        <v>1723.21</v>
      </c>
      <c r="M18" s="29">
        <f t="shared" si="0"/>
        <v>1.8920845800000001</v>
      </c>
      <c r="N18" s="41">
        <v>18</v>
      </c>
      <c r="O18" s="42">
        <v>15.49</v>
      </c>
      <c r="P18" s="29">
        <f t="shared" si="1"/>
        <v>0.27882000000000001</v>
      </c>
      <c r="Q18" s="29">
        <f t="shared" si="2"/>
        <v>2.1709045800000002</v>
      </c>
      <c r="R18" s="25">
        <v>42611</v>
      </c>
      <c r="S18" s="25">
        <v>42624</v>
      </c>
      <c r="T18" s="1" t="s">
        <v>26</v>
      </c>
      <c r="U18" s="43">
        <v>0.19707692307692309</v>
      </c>
      <c r="V18" s="1">
        <v>1723.21</v>
      </c>
      <c r="W18" s="29">
        <f t="shared" si="3"/>
        <v>0.33960492461538466</v>
      </c>
      <c r="X18" s="44">
        <v>3.2307692307692313</v>
      </c>
      <c r="Y18" s="45">
        <v>15.49</v>
      </c>
      <c r="Z18" s="46">
        <f t="shared" si="4"/>
        <v>5.0044615384615389E-2</v>
      </c>
      <c r="AA18" s="46">
        <f t="shared" si="5"/>
        <v>0.38964954000000007</v>
      </c>
    </row>
    <row r="19" spans="1:27">
      <c r="A19" s="39">
        <v>14</v>
      </c>
      <c r="B19" s="49" t="s">
        <v>23</v>
      </c>
      <c r="C19" s="24" t="s">
        <v>24</v>
      </c>
      <c r="D19" s="24" t="s">
        <v>25</v>
      </c>
      <c r="E19" s="24" t="s">
        <v>135</v>
      </c>
      <c r="F19" s="24" t="s">
        <v>88</v>
      </c>
      <c r="G19" s="24" t="s">
        <v>39</v>
      </c>
      <c r="H19" s="25">
        <v>42370</v>
      </c>
      <c r="I19" s="40">
        <v>47.7</v>
      </c>
      <c r="J19" s="1" t="s">
        <v>423</v>
      </c>
      <c r="K19" s="29">
        <v>0.91500000000000004</v>
      </c>
      <c r="L19" s="1">
        <v>1723.21</v>
      </c>
      <c r="M19" s="29">
        <f t="shared" si="0"/>
        <v>1.5767371500000003</v>
      </c>
      <c r="N19" s="41">
        <v>15</v>
      </c>
      <c r="O19" s="42">
        <v>15.49</v>
      </c>
      <c r="P19" s="29">
        <f t="shared" si="1"/>
        <v>0.23235</v>
      </c>
      <c r="Q19" s="29">
        <f t="shared" si="2"/>
        <v>1.8090871500000003</v>
      </c>
      <c r="R19" s="25">
        <v>42611</v>
      </c>
      <c r="S19" s="25">
        <v>42624</v>
      </c>
      <c r="T19" s="1" t="s">
        <v>26</v>
      </c>
      <c r="U19" s="43">
        <v>0.16423076923076924</v>
      </c>
      <c r="V19" s="1">
        <v>1723.21</v>
      </c>
      <c r="W19" s="29">
        <f t="shared" si="3"/>
        <v>0.28300410384615382</v>
      </c>
      <c r="X19" s="44">
        <v>2.6923076923076925</v>
      </c>
      <c r="Y19" s="45">
        <v>15.49</v>
      </c>
      <c r="Z19" s="46">
        <f t="shared" si="4"/>
        <v>4.1703846153846161E-2</v>
      </c>
      <c r="AA19" s="46">
        <f t="shared" si="5"/>
        <v>0.32470794999999997</v>
      </c>
    </row>
    <row r="20" spans="1:27">
      <c r="A20" s="39">
        <v>15</v>
      </c>
      <c r="B20" s="49" t="s">
        <v>23</v>
      </c>
      <c r="C20" s="24" t="s">
        <v>24</v>
      </c>
      <c r="D20" s="24" t="s">
        <v>25</v>
      </c>
      <c r="E20" s="24" t="s">
        <v>136</v>
      </c>
      <c r="F20" s="24" t="s">
        <v>89</v>
      </c>
      <c r="G20" s="24" t="s">
        <v>40</v>
      </c>
      <c r="H20" s="25">
        <v>42370</v>
      </c>
      <c r="I20" s="40">
        <v>61.3</v>
      </c>
      <c r="J20" s="1" t="s">
        <v>422</v>
      </c>
      <c r="K20" s="29">
        <v>0.36599999999999999</v>
      </c>
      <c r="L20" s="1">
        <v>1723.21</v>
      </c>
      <c r="M20" s="29">
        <f t="shared" si="0"/>
        <v>0.63069485999999997</v>
      </c>
      <c r="N20" s="41">
        <v>6</v>
      </c>
      <c r="O20" s="42">
        <v>15.49</v>
      </c>
      <c r="P20" s="29">
        <f t="shared" si="1"/>
        <v>9.2939999999999995E-2</v>
      </c>
      <c r="Q20" s="29">
        <f t="shared" si="2"/>
        <v>0.72363485999999999</v>
      </c>
      <c r="R20" s="25">
        <v>42611</v>
      </c>
      <c r="S20" s="25">
        <v>42624</v>
      </c>
      <c r="T20" s="1" t="s">
        <v>26</v>
      </c>
      <c r="U20" s="43">
        <v>6.5692307692307689E-2</v>
      </c>
      <c r="V20" s="1">
        <v>1723.21</v>
      </c>
      <c r="W20" s="29">
        <f t="shared" si="3"/>
        <v>0.11320164153846153</v>
      </c>
      <c r="X20" s="44">
        <v>1.0769230769230769</v>
      </c>
      <c r="Y20" s="45">
        <v>15.49</v>
      </c>
      <c r="Z20" s="46">
        <f t="shared" si="4"/>
        <v>1.6681538461538463E-2</v>
      </c>
      <c r="AA20" s="46">
        <f t="shared" si="5"/>
        <v>0.12988317999999999</v>
      </c>
    </row>
    <row r="21" spans="1:27">
      <c r="A21" s="39">
        <v>16</v>
      </c>
      <c r="B21" s="49" t="s">
        <v>23</v>
      </c>
      <c r="C21" s="24" t="s">
        <v>24</v>
      </c>
      <c r="D21" s="24" t="s">
        <v>25</v>
      </c>
      <c r="E21" s="24" t="s">
        <v>137</v>
      </c>
      <c r="F21" s="24" t="s">
        <v>90</v>
      </c>
      <c r="G21" s="24" t="s">
        <v>41</v>
      </c>
      <c r="H21" s="25">
        <v>42370</v>
      </c>
      <c r="I21" s="40">
        <v>60.6</v>
      </c>
      <c r="J21" s="1" t="s">
        <v>423</v>
      </c>
      <c r="K21" s="29">
        <v>0.36599999999999999</v>
      </c>
      <c r="L21" s="1">
        <v>1723.21</v>
      </c>
      <c r="M21" s="29">
        <f t="shared" si="0"/>
        <v>0.63069485999999997</v>
      </c>
      <c r="N21" s="41">
        <v>6</v>
      </c>
      <c r="O21" s="42">
        <v>15.49</v>
      </c>
      <c r="P21" s="29">
        <f t="shared" si="1"/>
        <v>9.2939999999999995E-2</v>
      </c>
      <c r="Q21" s="29">
        <f t="shared" si="2"/>
        <v>0.72363485999999999</v>
      </c>
      <c r="R21" s="25">
        <v>42611</v>
      </c>
      <c r="S21" s="25">
        <v>42624</v>
      </c>
      <c r="T21" s="1" t="s">
        <v>26</v>
      </c>
      <c r="U21" s="43">
        <v>6.5692307692307689E-2</v>
      </c>
      <c r="V21" s="1">
        <v>1723.21</v>
      </c>
      <c r="W21" s="29">
        <f t="shared" si="3"/>
        <v>0.11320164153846153</v>
      </c>
      <c r="X21" s="44">
        <v>1.0769230769230769</v>
      </c>
      <c r="Y21" s="45">
        <v>15.49</v>
      </c>
      <c r="Z21" s="46">
        <f t="shared" si="4"/>
        <v>1.6681538461538463E-2</v>
      </c>
      <c r="AA21" s="46">
        <f t="shared" si="5"/>
        <v>0.12988317999999999</v>
      </c>
    </row>
    <row r="22" spans="1:27">
      <c r="A22" s="39">
        <v>17</v>
      </c>
      <c r="B22" s="49" t="s">
        <v>23</v>
      </c>
      <c r="C22" s="24" t="s">
        <v>24</v>
      </c>
      <c r="D22" s="24" t="s">
        <v>25</v>
      </c>
      <c r="E22" s="24" t="s">
        <v>138</v>
      </c>
      <c r="F22" s="24" t="s">
        <v>91</v>
      </c>
      <c r="G22" s="24" t="s">
        <v>42</v>
      </c>
      <c r="H22" s="25">
        <v>42370</v>
      </c>
      <c r="I22" s="40">
        <v>49.6</v>
      </c>
      <c r="J22" s="1" t="s">
        <v>422</v>
      </c>
      <c r="K22" s="29">
        <v>0.36599999999999999</v>
      </c>
      <c r="L22" s="1">
        <v>1723.21</v>
      </c>
      <c r="M22" s="29">
        <f t="shared" si="0"/>
        <v>0.63069485999999997</v>
      </c>
      <c r="N22" s="41">
        <v>6</v>
      </c>
      <c r="O22" s="42">
        <v>15.49</v>
      </c>
      <c r="P22" s="29">
        <f t="shared" si="1"/>
        <v>9.2939999999999995E-2</v>
      </c>
      <c r="Q22" s="29">
        <f t="shared" si="2"/>
        <v>0.72363485999999999</v>
      </c>
      <c r="R22" s="25">
        <v>42611</v>
      </c>
      <c r="S22" s="25">
        <v>42624</v>
      </c>
      <c r="T22" s="1" t="s">
        <v>26</v>
      </c>
      <c r="U22" s="43">
        <v>6.5692307692307689E-2</v>
      </c>
      <c r="V22" s="1">
        <v>1723.21</v>
      </c>
      <c r="W22" s="29">
        <f t="shared" si="3"/>
        <v>0.11320164153846153</v>
      </c>
      <c r="X22" s="44">
        <v>1.0769230769230769</v>
      </c>
      <c r="Y22" s="45">
        <v>15.49</v>
      </c>
      <c r="Z22" s="46">
        <f t="shared" si="4"/>
        <v>1.6681538461538463E-2</v>
      </c>
      <c r="AA22" s="46">
        <f t="shared" si="5"/>
        <v>0.12988317999999999</v>
      </c>
    </row>
    <row r="23" spans="1:27">
      <c r="A23" s="39">
        <v>18</v>
      </c>
      <c r="B23" s="49" t="s">
        <v>23</v>
      </c>
      <c r="C23" s="24" t="s">
        <v>24</v>
      </c>
      <c r="D23" s="24" t="s">
        <v>25</v>
      </c>
      <c r="E23" s="24" t="s">
        <v>139</v>
      </c>
      <c r="F23" s="24" t="s">
        <v>92</v>
      </c>
      <c r="G23" s="24" t="s">
        <v>43</v>
      </c>
      <c r="H23" s="25">
        <v>42370</v>
      </c>
      <c r="I23" s="40">
        <v>60.7</v>
      </c>
      <c r="J23" s="1" t="s">
        <v>423</v>
      </c>
      <c r="K23" s="29">
        <v>0.36599999999999999</v>
      </c>
      <c r="L23" s="1">
        <v>1723.21</v>
      </c>
      <c r="M23" s="29">
        <f t="shared" si="0"/>
        <v>0.63069485999999997</v>
      </c>
      <c r="N23" s="41">
        <v>6</v>
      </c>
      <c r="O23" s="42">
        <v>15.49</v>
      </c>
      <c r="P23" s="29">
        <f t="shared" si="1"/>
        <v>9.2939999999999995E-2</v>
      </c>
      <c r="Q23" s="29">
        <f t="shared" si="2"/>
        <v>0.72363485999999999</v>
      </c>
      <c r="R23" s="25">
        <v>42611</v>
      </c>
      <c r="S23" s="25">
        <v>42624</v>
      </c>
      <c r="T23" s="1" t="s">
        <v>26</v>
      </c>
      <c r="U23" s="43">
        <v>6.5692307692307689E-2</v>
      </c>
      <c r="V23" s="1">
        <v>1723.21</v>
      </c>
      <c r="W23" s="29">
        <f t="shared" si="3"/>
        <v>0.11320164153846153</v>
      </c>
      <c r="X23" s="44">
        <v>1.0769230769230769</v>
      </c>
      <c r="Y23" s="45">
        <v>15.49</v>
      </c>
      <c r="Z23" s="46">
        <f t="shared" si="4"/>
        <v>1.6681538461538463E-2</v>
      </c>
      <c r="AA23" s="46">
        <f t="shared" si="5"/>
        <v>0.12988317999999999</v>
      </c>
    </row>
    <row r="24" spans="1:27">
      <c r="A24" s="39">
        <v>19</v>
      </c>
      <c r="B24" s="49" t="s">
        <v>23</v>
      </c>
      <c r="C24" s="24" t="s">
        <v>24</v>
      </c>
      <c r="D24" s="24" t="s">
        <v>25</v>
      </c>
      <c r="E24" s="24" t="s">
        <v>140</v>
      </c>
      <c r="F24" s="24" t="s">
        <v>93</v>
      </c>
      <c r="G24" s="24" t="s">
        <v>44</v>
      </c>
      <c r="H24" s="25">
        <v>42370</v>
      </c>
      <c r="I24" s="40">
        <v>49.4</v>
      </c>
      <c r="J24" s="1" t="s">
        <v>422</v>
      </c>
      <c r="K24" s="29">
        <v>0.183</v>
      </c>
      <c r="L24" s="1">
        <v>1723.21</v>
      </c>
      <c r="M24" s="29">
        <f t="shared" si="0"/>
        <v>0.31534742999999998</v>
      </c>
      <c r="N24" s="41">
        <v>3</v>
      </c>
      <c r="O24" s="42">
        <v>15.49</v>
      </c>
      <c r="P24" s="29">
        <f t="shared" si="1"/>
        <v>4.6469999999999997E-2</v>
      </c>
      <c r="Q24" s="29">
        <f t="shared" si="2"/>
        <v>0.36181743</v>
      </c>
      <c r="R24" s="25">
        <v>42611</v>
      </c>
      <c r="S24" s="25">
        <v>42624</v>
      </c>
      <c r="T24" s="1" t="s">
        <v>26</v>
      </c>
      <c r="U24" s="43">
        <v>3.2846153846153844E-2</v>
      </c>
      <c r="V24" s="1">
        <v>1723.21</v>
      </c>
      <c r="W24" s="29">
        <f t="shared" si="3"/>
        <v>5.6600820769230765E-2</v>
      </c>
      <c r="X24" s="44">
        <v>0.53846153846153844</v>
      </c>
      <c r="Y24" s="45">
        <v>15.49</v>
      </c>
      <c r="Z24" s="46">
        <f t="shared" si="4"/>
        <v>8.3407692307692315E-3</v>
      </c>
      <c r="AA24" s="46">
        <f t="shared" si="5"/>
        <v>6.4941589999999993E-2</v>
      </c>
    </row>
    <row r="25" spans="1:27">
      <c r="A25" s="39">
        <v>20</v>
      </c>
      <c r="B25" s="49" t="s">
        <v>23</v>
      </c>
      <c r="C25" s="24" t="s">
        <v>24</v>
      </c>
      <c r="D25" s="24" t="s">
        <v>25</v>
      </c>
      <c r="E25" s="24" t="s">
        <v>141</v>
      </c>
      <c r="F25" s="24" t="s">
        <v>94</v>
      </c>
      <c r="G25" s="24" t="s">
        <v>45</v>
      </c>
      <c r="H25" s="25">
        <v>42370</v>
      </c>
      <c r="I25" s="40">
        <v>60.5</v>
      </c>
      <c r="J25" s="1" t="s">
        <v>423</v>
      </c>
      <c r="K25" s="29">
        <v>0.54900000000000004</v>
      </c>
      <c r="L25" s="1">
        <v>1723.21</v>
      </c>
      <c r="M25" s="29">
        <f t="shared" si="0"/>
        <v>0.94604229000000006</v>
      </c>
      <c r="N25" s="41">
        <v>9</v>
      </c>
      <c r="O25" s="42">
        <v>15.49</v>
      </c>
      <c r="P25" s="29">
        <f t="shared" si="1"/>
        <v>0.13941000000000001</v>
      </c>
      <c r="Q25" s="29">
        <f t="shared" si="2"/>
        <v>1.0854522900000001</v>
      </c>
      <c r="R25" s="25">
        <v>42611</v>
      </c>
      <c r="S25" s="25">
        <v>42624</v>
      </c>
      <c r="T25" s="1" t="s">
        <v>26</v>
      </c>
      <c r="U25" s="43">
        <v>9.8538461538461547E-2</v>
      </c>
      <c r="V25" s="1">
        <v>1723.21</v>
      </c>
      <c r="W25" s="29">
        <f t="shared" si="3"/>
        <v>0.16980246230769233</v>
      </c>
      <c r="X25" s="44">
        <v>1.6153846153846156</v>
      </c>
      <c r="Y25" s="45">
        <v>15.49</v>
      </c>
      <c r="Z25" s="46">
        <f t="shared" si="4"/>
        <v>2.5022307692307694E-2</v>
      </c>
      <c r="AA25" s="46">
        <f t="shared" si="5"/>
        <v>0.19482477000000004</v>
      </c>
    </row>
    <row r="26" spans="1:27">
      <c r="A26" s="39">
        <v>21</v>
      </c>
      <c r="B26" s="49" t="s">
        <v>23</v>
      </c>
      <c r="C26" s="24" t="s">
        <v>24</v>
      </c>
      <c r="D26" s="24" t="s">
        <v>25</v>
      </c>
      <c r="E26" s="24" t="s">
        <v>142</v>
      </c>
      <c r="F26" s="24" t="s">
        <v>95</v>
      </c>
      <c r="G26" s="24" t="s">
        <v>46</v>
      </c>
      <c r="H26" s="25">
        <v>42370</v>
      </c>
      <c r="I26" s="40">
        <v>48.8</v>
      </c>
      <c r="J26" s="1" t="s">
        <v>422</v>
      </c>
      <c r="K26" s="29">
        <v>0.183</v>
      </c>
      <c r="L26" s="1">
        <v>1723.21</v>
      </c>
      <c r="M26" s="29">
        <f t="shared" si="0"/>
        <v>0.31534742999999998</v>
      </c>
      <c r="N26" s="41">
        <v>3</v>
      </c>
      <c r="O26" s="42">
        <v>15.49</v>
      </c>
      <c r="P26" s="29">
        <f t="shared" si="1"/>
        <v>4.6469999999999997E-2</v>
      </c>
      <c r="Q26" s="29">
        <f t="shared" si="2"/>
        <v>0.36181743</v>
      </c>
      <c r="R26" s="25">
        <v>42611</v>
      </c>
      <c r="S26" s="25">
        <v>42624</v>
      </c>
      <c r="T26" s="1" t="s">
        <v>26</v>
      </c>
      <c r="U26" s="43">
        <v>3.2846153846153844E-2</v>
      </c>
      <c r="V26" s="1">
        <v>1723.21</v>
      </c>
      <c r="W26" s="29">
        <f t="shared" si="3"/>
        <v>5.6600820769230765E-2</v>
      </c>
      <c r="X26" s="44">
        <v>0.53846153846153844</v>
      </c>
      <c r="Y26" s="45">
        <v>15.49</v>
      </c>
      <c r="Z26" s="46">
        <f t="shared" si="4"/>
        <v>8.3407692307692315E-3</v>
      </c>
      <c r="AA26" s="46">
        <f t="shared" si="5"/>
        <v>6.4941589999999993E-2</v>
      </c>
    </row>
    <row r="27" spans="1:27">
      <c r="A27" s="39">
        <v>22</v>
      </c>
      <c r="B27" s="49" t="s">
        <v>23</v>
      </c>
      <c r="C27" s="24" t="s">
        <v>24</v>
      </c>
      <c r="D27" s="24" t="s">
        <v>25</v>
      </c>
      <c r="E27" s="24" t="s">
        <v>143</v>
      </c>
      <c r="F27" s="24" t="s">
        <v>96</v>
      </c>
      <c r="G27" s="24" t="s">
        <v>47</v>
      </c>
      <c r="H27" s="25">
        <v>42370</v>
      </c>
      <c r="I27" s="40">
        <v>60.7</v>
      </c>
      <c r="J27" s="1" t="s">
        <v>423</v>
      </c>
      <c r="K27" s="29">
        <v>0.186</v>
      </c>
      <c r="L27" s="1">
        <v>1723.21</v>
      </c>
      <c r="M27" s="29">
        <f t="shared" si="0"/>
        <v>0.32051706000000002</v>
      </c>
      <c r="N27" s="41">
        <v>3.0491803278688523</v>
      </c>
      <c r="O27" s="42">
        <v>15.49</v>
      </c>
      <c r="P27" s="29">
        <f t="shared" si="1"/>
        <v>4.7231803278688526E-2</v>
      </c>
      <c r="Q27" s="29">
        <f t="shared" si="2"/>
        <v>0.36774886327868855</v>
      </c>
      <c r="R27" s="25">
        <v>42611</v>
      </c>
      <c r="S27" s="25">
        <v>42624</v>
      </c>
      <c r="T27" s="1" t="s">
        <v>26</v>
      </c>
      <c r="U27" s="43">
        <v>3.3384615384615388E-2</v>
      </c>
      <c r="V27" s="1">
        <v>1723.21</v>
      </c>
      <c r="W27" s="29">
        <f t="shared" si="3"/>
        <v>5.7528703076923086E-2</v>
      </c>
      <c r="X27" s="44">
        <v>0.54728877679697363</v>
      </c>
      <c r="Y27" s="45">
        <v>15.49</v>
      </c>
      <c r="Z27" s="46">
        <f t="shared" si="4"/>
        <v>8.4775031525851224E-3</v>
      </c>
      <c r="AA27" s="46">
        <f t="shared" si="5"/>
        <v>6.6006206229508202E-2</v>
      </c>
    </row>
    <row r="28" spans="1:27">
      <c r="A28" s="39">
        <v>23</v>
      </c>
      <c r="B28" s="49" t="s">
        <v>23</v>
      </c>
      <c r="C28" s="24" t="s">
        <v>24</v>
      </c>
      <c r="D28" s="24" t="s">
        <v>25</v>
      </c>
      <c r="E28" s="24" t="s">
        <v>144</v>
      </c>
      <c r="F28" s="24" t="s">
        <v>97</v>
      </c>
      <c r="G28" s="24" t="s">
        <v>48</v>
      </c>
      <c r="H28" s="25">
        <v>42370</v>
      </c>
      <c r="I28" s="40">
        <v>48.7</v>
      </c>
      <c r="J28" s="1" t="s">
        <v>422</v>
      </c>
      <c r="K28" s="29">
        <v>0.36599999999999999</v>
      </c>
      <c r="L28" s="1">
        <v>1723.21</v>
      </c>
      <c r="M28" s="29">
        <f t="shared" si="0"/>
        <v>0.63069485999999997</v>
      </c>
      <c r="N28" s="41">
        <v>6</v>
      </c>
      <c r="O28" s="42">
        <v>15.49</v>
      </c>
      <c r="P28" s="29">
        <f t="shared" si="1"/>
        <v>9.2939999999999995E-2</v>
      </c>
      <c r="Q28" s="29">
        <f t="shared" si="2"/>
        <v>0.72363485999999999</v>
      </c>
      <c r="R28" s="25">
        <v>42611</v>
      </c>
      <c r="S28" s="25">
        <v>42624</v>
      </c>
      <c r="T28" s="1" t="s">
        <v>26</v>
      </c>
      <c r="U28" s="43">
        <v>6.5692307692307689E-2</v>
      </c>
      <c r="V28" s="1">
        <v>1723.21</v>
      </c>
      <c r="W28" s="29">
        <f t="shared" si="3"/>
        <v>0.11320164153846153</v>
      </c>
      <c r="X28" s="44">
        <v>1.0769230769230769</v>
      </c>
      <c r="Y28" s="45">
        <v>15.49</v>
      </c>
      <c r="Z28" s="46">
        <f t="shared" si="4"/>
        <v>1.6681538461538463E-2</v>
      </c>
      <c r="AA28" s="46">
        <f t="shared" si="5"/>
        <v>0.12988317999999999</v>
      </c>
    </row>
    <row r="29" spans="1:27">
      <c r="A29" s="39">
        <v>24</v>
      </c>
      <c r="B29" s="49" t="s">
        <v>23</v>
      </c>
      <c r="C29" s="24" t="s">
        <v>24</v>
      </c>
      <c r="D29" s="24" t="s">
        <v>25</v>
      </c>
      <c r="E29" s="24" t="s">
        <v>145</v>
      </c>
      <c r="F29" s="24" t="s">
        <v>98</v>
      </c>
      <c r="G29" s="24" t="s">
        <v>49</v>
      </c>
      <c r="H29" s="25">
        <v>42370</v>
      </c>
      <c r="I29" s="40">
        <v>61.6</v>
      </c>
      <c r="J29" s="1" t="s">
        <v>423</v>
      </c>
      <c r="K29" s="29">
        <v>0.73199999999999998</v>
      </c>
      <c r="L29" s="1">
        <v>1723.21</v>
      </c>
      <c r="M29" s="29">
        <f t="shared" si="0"/>
        <v>1.2613897199999999</v>
      </c>
      <c r="N29" s="41">
        <v>12</v>
      </c>
      <c r="O29" s="42">
        <v>15.49</v>
      </c>
      <c r="P29" s="29">
        <f t="shared" si="1"/>
        <v>0.18587999999999999</v>
      </c>
      <c r="Q29" s="29">
        <f t="shared" si="2"/>
        <v>1.44726972</v>
      </c>
      <c r="R29" s="25">
        <v>42611</v>
      </c>
      <c r="S29" s="25">
        <v>42624</v>
      </c>
      <c r="T29" s="1" t="s">
        <v>26</v>
      </c>
      <c r="U29" s="43">
        <v>0.13138461538461538</v>
      </c>
      <c r="V29" s="1">
        <v>1723.21</v>
      </c>
      <c r="W29" s="29">
        <f t="shared" si="3"/>
        <v>0.22640328307692306</v>
      </c>
      <c r="X29" s="44">
        <v>2.1538461538461537</v>
      </c>
      <c r="Y29" s="45">
        <v>15.49</v>
      </c>
      <c r="Z29" s="46">
        <f t="shared" si="4"/>
        <v>3.3363076923076926E-2</v>
      </c>
      <c r="AA29" s="46">
        <f t="shared" si="5"/>
        <v>0.25976635999999997</v>
      </c>
    </row>
    <row r="30" spans="1:27">
      <c r="A30" s="39">
        <v>25</v>
      </c>
      <c r="B30" s="49" t="s">
        <v>23</v>
      </c>
      <c r="C30" s="24" t="s">
        <v>24</v>
      </c>
      <c r="D30" s="24" t="s">
        <v>25</v>
      </c>
      <c r="E30" s="24" t="s">
        <v>146</v>
      </c>
      <c r="F30" s="24" t="s">
        <v>99</v>
      </c>
      <c r="G30" s="24" t="s">
        <v>50</v>
      </c>
      <c r="H30" s="25">
        <v>42370</v>
      </c>
      <c r="I30" s="40">
        <v>48.9</v>
      </c>
      <c r="J30" s="1" t="s">
        <v>422</v>
      </c>
      <c r="K30" s="29">
        <v>0.183</v>
      </c>
      <c r="L30" s="1">
        <v>1723.21</v>
      </c>
      <c r="M30" s="29">
        <f t="shared" si="0"/>
        <v>0.31534742999999998</v>
      </c>
      <c r="N30" s="41">
        <v>3</v>
      </c>
      <c r="O30" s="42">
        <v>15.49</v>
      </c>
      <c r="P30" s="29">
        <f t="shared" si="1"/>
        <v>4.6469999999999997E-2</v>
      </c>
      <c r="Q30" s="29">
        <f t="shared" si="2"/>
        <v>0.36181743</v>
      </c>
      <c r="R30" s="25">
        <v>42611</v>
      </c>
      <c r="S30" s="25">
        <v>42624</v>
      </c>
      <c r="T30" s="1" t="s">
        <v>26</v>
      </c>
      <c r="U30" s="43">
        <v>3.2846153846153844E-2</v>
      </c>
      <c r="V30" s="1">
        <v>1723.21</v>
      </c>
      <c r="W30" s="29">
        <f t="shared" si="3"/>
        <v>5.6600820769230765E-2</v>
      </c>
      <c r="X30" s="44">
        <v>0.53846153846153844</v>
      </c>
      <c r="Y30" s="45">
        <v>15.49</v>
      </c>
      <c r="Z30" s="46">
        <f t="shared" si="4"/>
        <v>8.3407692307692315E-3</v>
      </c>
      <c r="AA30" s="46">
        <f t="shared" si="5"/>
        <v>6.4941589999999993E-2</v>
      </c>
    </row>
    <row r="31" spans="1:27">
      <c r="A31" s="39">
        <v>26</v>
      </c>
      <c r="B31" s="49" t="s">
        <v>23</v>
      </c>
      <c r="C31" s="24" t="s">
        <v>24</v>
      </c>
      <c r="D31" s="24" t="s">
        <v>25</v>
      </c>
      <c r="E31" s="24" t="s">
        <v>147</v>
      </c>
      <c r="F31" s="24" t="s">
        <v>100</v>
      </c>
      <c r="G31" s="24" t="s">
        <v>51</v>
      </c>
      <c r="H31" s="25">
        <v>42370</v>
      </c>
      <c r="I31" s="40">
        <v>49.2</v>
      </c>
      <c r="J31" s="1" t="s">
        <v>423</v>
      </c>
      <c r="K31" s="29">
        <v>0.73199999999999998</v>
      </c>
      <c r="L31" s="1">
        <v>1723.21</v>
      </c>
      <c r="M31" s="29">
        <f t="shared" si="0"/>
        <v>1.2613897199999999</v>
      </c>
      <c r="N31" s="41">
        <v>12</v>
      </c>
      <c r="O31" s="42">
        <v>15.49</v>
      </c>
      <c r="P31" s="29">
        <f t="shared" si="1"/>
        <v>0.18587999999999999</v>
      </c>
      <c r="Q31" s="29">
        <f t="shared" si="2"/>
        <v>1.44726972</v>
      </c>
      <c r="R31" s="25">
        <v>42611</v>
      </c>
      <c r="S31" s="25">
        <v>42624</v>
      </c>
      <c r="T31" s="1" t="s">
        <v>26</v>
      </c>
      <c r="U31" s="43">
        <v>0.13138461538461538</v>
      </c>
      <c r="V31" s="1">
        <v>1723.21</v>
      </c>
      <c r="W31" s="29">
        <f t="shared" si="3"/>
        <v>0.22640328307692306</v>
      </c>
      <c r="X31" s="44">
        <v>2.1538461538461537</v>
      </c>
      <c r="Y31" s="45">
        <v>15.49</v>
      </c>
      <c r="Z31" s="46">
        <f t="shared" si="4"/>
        <v>3.3363076923076926E-2</v>
      </c>
      <c r="AA31" s="46">
        <f t="shared" si="5"/>
        <v>0.25976635999999997</v>
      </c>
    </row>
    <row r="32" spans="1:27">
      <c r="A32" s="39">
        <v>27</v>
      </c>
      <c r="B32" s="49" t="s">
        <v>23</v>
      </c>
      <c r="C32" s="24" t="s">
        <v>24</v>
      </c>
      <c r="D32" s="24" t="s">
        <v>25</v>
      </c>
      <c r="E32" s="24" t="s">
        <v>148</v>
      </c>
      <c r="F32" s="24" t="s">
        <v>101</v>
      </c>
      <c r="G32" s="24" t="s">
        <v>52</v>
      </c>
      <c r="H32" s="25">
        <v>42370</v>
      </c>
      <c r="I32" s="40">
        <v>61.3</v>
      </c>
      <c r="J32" s="1" t="s">
        <v>422</v>
      </c>
      <c r="K32" s="29">
        <v>0.183</v>
      </c>
      <c r="L32" s="1">
        <v>1723.21</v>
      </c>
      <c r="M32" s="29">
        <f t="shared" si="0"/>
        <v>0.31534742999999998</v>
      </c>
      <c r="N32" s="41">
        <v>3</v>
      </c>
      <c r="O32" s="42">
        <v>15.49</v>
      </c>
      <c r="P32" s="29">
        <f t="shared" si="1"/>
        <v>4.6469999999999997E-2</v>
      </c>
      <c r="Q32" s="29">
        <f t="shared" si="2"/>
        <v>0.36181743</v>
      </c>
      <c r="R32" s="25">
        <v>42611</v>
      </c>
      <c r="S32" s="25">
        <v>42624</v>
      </c>
      <c r="T32" s="1" t="s">
        <v>26</v>
      </c>
      <c r="U32" s="43">
        <v>3.2846153846153844E-2</v>
      </c>
      <c r="V32" s="1">
        <v>1723.21</v>
      </c>
      <c r="W32" s="29">
        <f t="shared" si="3"/>
        <v>5.6600820769230765E-2</v>
      </c>
      <c r="X32" s="44">
        <v>0.53846153846153844</v>
      </c>
      <c r="Y32" s="45">
        <v>15.49</v>
      </c>
      <c r="Z32" s="46">
        <f t="shared" si="4"/>
        <v>8.3407692307692315E-3</v>
      </c>
      <c r="AA32" s="46">
        <f t="shared" si="5"/>
        <v>6.4941589999999993E-2</v>
      </c>
    </row>
    <row r="33" spans="1:27">
      <c r="A33" s="39">
        <v>28</v>
      </c>
      <c r="B33" s="49" t="s">
        <v>23</v>
      </c>
      <c r="C33" s="24" t="s">
        <v>24</v>
      </c>
      <c r="D33" s="24" t="s">
        <v>25</v>
      </c>
      <c r="E33" s="24" t="s">
        <v>149</v>
      </c>
      <c r="F33" s="24" t="s">
        <v>102</v>
      </c>
      <c r="G33" s="24" t="s">
        <v>46</v>
      </c>
      <c r="H33" s="25">
        <v>42370</v>
      </c>
      <c r="I33" s="40">
        <v>49.3</v>
      </c>
      <c r="J33" s="1" t="s">
        <v>423</v>
      </c>
      <c r="K33" s="29">
        <v>0.91500000000000004</v>
      </c>
      <c r="L33" s="1">
        <v>1723.21</v>
      </c>
      <c r="M33" s="29">
        <f t="shared" si="0"/>
        <v>1.5767371500000003</v>
      </c>
      <c r="N33" s="41">
        <v>15</v>
      </c>
      <c r="O33" s="42">
        <v>15.49</v>
      </c>
      <c r="P33" s="29">
        <f t="shared" si="1"/>
        <v>0.23235</v>
      </c>
      <c r="Q33" s="29">
        <f t="shared" si="2"/>
        <v>1.8090871500000003</v>
      </c>
      <c r="R33" s="25">
        <v>42611</v>
      </c>
      <c r="S33" s="25">
        <v>42624</v>
      </c>
      <c r="T33" s="1" t="s">
        <v>26</v>
      </c>
      <c r="U33" s="43">
        <v>0.16423076923076924</v>
      </c>
      <c r="V33" s="1">
        <v>1723.21</v>
      </c>
      <c r="W33" s="29">
        <f t="shared" si="3"/>
        <v>0.28300410384615382</v>
      </c>
      <c r="X33" s="44">
        <v>2.6923076923076925</v>
      </c>
      <c r="Y33" s="45">
        <v>15.49</v>
      </c>
      <c r="Z33" s="46">
        <f t="shared" si="4"/>
        <v>4.1703846153846161E-2</v>
      </c>
      <c r="AA33" s="46">
        <f t="shared" si="5"/>
        <v>0.32470794999999997</v>
      </c>
    </row>
    <row r="34" spans="1:27">
      <c r="A34" s="39">
        <v>29</v>
      </c>
      <c r="B34" s="49" t="s">
        <v>23</v>
      </c>
      <c r="C34" s="24" t="s">
        <v>24</v>
      </c>
      <c r="D34" s="24" t="s">
        <v>25</v>
      </c>
      <c r="E34" s="24" t="s">
        <v>150</v>
      </c>
      <c r="F34" s="24" t="s">
        <v>103</v>
      </c>
      <c r="G34" s="24" t="s">
        <v>53</v>
      </c>
      <c r="H34" s="25">
        <v>42370</v>
      </c>
      <c r="I34" s="40">
        <v>61.2</v>
      </c>
      <c r="J34" s="1" t="s">
        <v>422</v>
      </c>
      <c r="K34" s="29">
        <v>0.36599999999999999</v>
      </c>
      <c r="L34" s="1">
        <v>1723.21</v>
      </c>
      <c r="M34" s="29">
        <f t="shared" si="0"/>
        <v>0.63069485999999997</v>
      </c>
      <c r="N34" s="41">
        <v>6</v>
      </c>
      <c r="O34" s="42">
        <v>15.49</v>
      </c>
      <c r="P34" s="29">
        <f t="shared" si="1"/>
        <v>9.2939999999999995E-2</v>
      </c>
      <c r="Q34" s="29">
        <f t="shared" si="2"/>
        <v>0.72363485999999999</v>
      </c>
      <c r="R34" s="25">
        <v>42611</v>
      </c>
      <c r="S34" s="25">
        <v>42624</v>
      </c>
      <c r="T34" s="1" t="s">
        <v>26</v>
      </c>
      <c r="U34" s="43">
        <v>6.5692307692307689E-2</v>
      </c>
      <c r="V34" s="1">
        <v>1723.21</v>
      </c>
      <c r="W34" s="29">
        <f t="shared" si="3"/>
        <v>0.11320164153846153</v>
      </c>
      <c r="X34" s="44">
        <v>1.0769230769230769</v>
      </c>
      <c r="Y34" s="45">
        <v>15.49</v>
      </c>
      <c r="Z34" s="46">
        <f t="shared" si="4"/>
        <v>1.6681538461538463E-2</v>
      </c>
      <c r="AA34" s="46">
        <f t="shared" si="5"/>
        <v>0.12988317999999999</v>
      </c>
    </row>
    <row r="35" spans="1:27">
      <c r="A35" s="39">
        <v>30</v>
      </c>
      <c r="B35" s="49" t="s">
        <v>23</v>
      </c>
      <c r="C35" s="24" t="s">
        <v>24</v>
      </c>
      <c r="D35" s="24" t="s">
        <v>25</v>
      </c>
      <c r="E35" s="24" t="s">
        <v>151</v>
      </c>
      <c r="F35" s="24" t="s">
        <v>104</v>
      </c>
      <c r="G35" s="24" t="s">
        <v>54</v>
      </c>
      <c r="H35" s="25">
        <v>42370</v>
      </c>
      <c r="I35" s="40">
        <v>49.1</v>
      </c>
      <c r="J35" s="1" t="s">
        <v>423</v>
      </c>
      <c r="K35" s="29">
        <v>0.183</v>
      </c>
      <c r="L35" s="1">
        <v>1723.21</v>
      </c>
      <c r="M35" s="29">
        <f t="shared" si="0"/>
        <v>0.31534742999999998</v>
      </c>
      <c r="N35" s="41">
        <v>3</v>
      </c>
      <c r="O35" s="42">
        <v>15.49</v>
      </c>
      <c r="P35" s="29">
        <f t="shared" si="1"/>
        <v>4.6469999999999997E-2</v>
      </c>
      <c r="Q35" s="29">
        <f t="shared" si="2"/>
        <v>0.36181743</v>
      </c>
      <c r="R35" s="25">
        <v>42611</v>
      </c>
      <c r="S35" s="25">
        <v>42624</v>
      </c>
      <c r="T35" s="1" t="s">
        <v>26</v>
      </c>
      <c r="U35" s="43">
        <v>3.2846153846153844E-2</v>
      </c>
      <c r="V35" s="1">
        <v>1723.21</v>
      </c>
      <c r="W35" s="29">
        <f t="shared" si="3"/>
        <v>5.6600820769230765E-2</v>
      </c>
      <c r="X35" s="44">
        <v>0.53846153846153844</v>
      </c>
      <c r="Y35" s="45">
        <v>15.49</v>
      </c>
      <c r="Z35" s="46">
        <f t="shared" si="4"/>
        <v>8.3407692307692315E-3</v>
      </c>
      <c r="AA35" s="46">
        <f t="shared" si="5"/>
        <v>6.4941589999999993E-2</v>
      </c>
    </row>
    <row r="36" spans="1:27">
      <c r="A36" s="39">
        <v>31</v>
      </c>
      <c r="B36" s="49" t="s">
        <v>23</v>
      </c>
      <c r="C36" s="24" t="s">
        <v>24</v>
      </c>
      <c r="D36" s="24" t="s">
        <v>25</v>
      </c>
      <c r="E36" s="24" t="s">
        <v>152</v>
      </c>
      <c r="F36" s="24" t="s">
        <v>105</v>
      </c>
      <c r="G36" s="24" t="s">
        <v>55</v>
      </c>
      <c r="H36" s="25">
        <v>42370</v>
      </c>
      <c r="I36" s="40">
        <v>60.8</v>
      </c>
      <c r="J36" s="1" t="s">
        <v>422</v>
      </c>
      <c r="K36" s="29">
        <v>0.54900000000000004</v>
      </c>
      <c r="L36" s="1">
        <v>1723.21</v>
      </c>
      <c r="M36" s="29">
        <f t="shared" si="0"/>
        <v>0.94604229000000006</v>
      </c>
      <c r="N36" s="41">
        <v>9</v>
      </c>
      <c r="O36" s="42">
        <v>15.49</v>
      </c>
      <c r="P36" s="29">
        <f t="shared" si="1"/>
        <v>0.13941000000000001</v>
      </c>
      <c r="Q36" s="29">
        <f t="shared" si="2"/>
        <v>1.0854522900000001</v>
      </c>
      <c r="R36" s="25">
        <v>42611</v>
      </c>
      <c r="S36" s="25">
        <v>42624</v>
      </c>
      <c r="T36" s="1" t="s">
        <v>26</v>
      </c>
      <c r="U36" s="43">
        <v>9.8538461538461547E-2</v>
      </c>
      <c r="V36" s="1">
        <v>1723.21</v>
      </c>
      <c r="W36" s="29">
        <f t="shared" si="3"/>
        <v>0.16980246230769233</v>
      </c>
      <c r="X36" s="44">
        <v>1.6153846153846156</v>
      </c>
      <c r="Y36" s="45">
        <v>15.49</v>
      </c>
      <c r="Z36" s="46">
        <f t="shared" si="4"/>
        <v>2.5022307692307694E-2</v>
      </c>
      <c r="AA36" s="46">
        <f t="shared" si="5"/>
        <v>0.19482477000000004</v>
      </c>
    </row>
    <row r="37" spans="1:27">
      <c r="A37" s="39">
        <v>32</v>
      </c>
      <c r="B37" s="49" t="s">
        <v>23</v>
      </c>
      <c r="C37" s="24" t="s">
        <v>24</v>
      </c>
      <c r="D37" s="24" t="s">
        <v>25</v>
      </c>
      <c r="E37" s="24" t="s">
        <v>153</v>
      </c>
      <c r="F37" s="24" t="s">
        <v>106</v>
      </c>
      <c r="G37" s="24" t="s">
        <v>56</v>
      </c>
      <c r="H37" s="25">
        <v>42370</v>
      </c>
      <c r="I37" s="40">
        <v>50.2</v>
      </c>
      <c r="J37" s="1" t="s">
        <v>423</v>
      </c>
      <c r="K37" s="29">
        <v>0.183</v>
      </c>
      <c r="L37" s="1">
        <v>1723.21</v>
      </c>
      <c r="M37" s="29">
        <f t="shared" si="0"/>
        <v>0.31534742999999998</v>
      </c>
      <c r="N37" s="41">
        <v>3</v>
      </c>
      <c r="O37" s="42">
        <v>15.49</v>
      </c>
      <c r="P37" s="29">
        <f t="shared" si="1"/>
        <v>4.6469999999999997E-2</v>
      </c>
      <c r="Q37" s="29">
        <f t="shared" si="2"/>
        <v>0.36181743</v>
      </c>
      <c r="R37" s="25">
        <v>42611</v>
      </c>
      <c r="S37" s="25">
        <v>42624</v>
      </c>
      <c r="T37" s="1" t="s">
        <v>26</v>
      </c>
      <c r="U37" s="43">
        <v>3.2846153846153844E-2</v>
      </c>
      <c r="V37" s="1">
        <v>1723.21</v>
      </c>
      <c r="W37" s="29">
        <f t="shared" si="3"/>
        <v>5.6600820769230765E-2</v>
      </c>
      <c r="X37" s="44">
        <v>0.53846153846153844</v>
      </c>
      <c r="Y37" s="45">
        <v>15.49</v>
      </c>
      <c r="Z37" s="46">
        <f t="shared" si="4"/>
        <v>8.3407692307692315E-3</v>
      </c>
      <c r="AA37" s="46">
        <f t="shared" si="5"/>
        <v>6.4941589999999993E-2</v>
      </c>
    </row>
    <row r="38" spans="1:27">
      <c r="A38" s="39">
        <v>33</v>
      </c>
      <c r="B38" s="49" t="s">
        <v>23</v>
      </c>
      <c r="C38" s="24" t="s">
        <v>24</v>
      </c>
      <c r="D38" s="24" t="s">
        <v>25</v>
      </c>
      <c r="E38" s="24" t="s">
        <v>154</v>
      </c>
      <c r="F38" s="24" t="s">
        <v>107</v>
      </c>
      <c r="G38" s="24" t="s">
        <v>57</v>
      </c>
      <c r="H38" s="25">
        <v>42370</v>
      </c>
      <c r="I38" s="40">
        <v>61.7</v>
      </c>
      <c r="J38" s="1" t="s">
        <v>422</v>
      </c>
      <c r="K38" s="29">
        <v>1.464</v>
      </c>
      <c r="L38" s="1">
        <v>1723.21</v>
      </c>
      <c r="M38" s="29">
        <f t="shared" si="0"/>
        <v>2.5227794399999999</v>
      </c>
      <c r="N38" s="41">
        <v>24</v>
      </c>
      <c r="O38" s="42">
        <v>15.49</v>
      </c>
      <c r="P38" s="29">
        <f t="shared" si="1"/>
        <v>0.37175999999999998</v>
      </c>
      <c r="Q38" s="29">
        <f t="shared" si="2"/>
        <v>2.89453944</v>
      </c>
      <c r="R38" s="25">
        <v>42611</v>
      </c>
      <c r="S38" s="25">
        <v>42624</v>
      </c>
      <c r="T38" s="1" t="s">
        <v>26</v>
      </c>
      <c r="U38" s="43">
        <v>0.26276923076923075</v>
      </c>
      <c r="V38" s="1">
        <v>1723.21</v>
      </c>
      <c r="W38" s="29">
        <f t="shared" si="3"/>
        <v>0.45280656615384612</v>
      </c>
      <c r="X38" s="44">
        <v>4.3076923076923075</v>
      </c>
      <c r="Y38" s="45">
        <v>15.49</v>
      </c>
      <c r="Z38" s="46">
        <f t="shared" si="4"/>
        <v>6.6726153846153852E-2</v>
      </c>
      <c r="AA38" s="46">
        <f t="shared" si="5"/>
        <v>0.51953271999999995</v>
      </c>
    </row>
    <row r="39" spans="1:27">
      <c r="A39" s="39">
        <v>34</v>
      </c>
      <c r="B39" s="49" t="s">
        <v>23</v>
      </c>
      <c r="C39" s="24" t="s">
        <v>24</v>
      </c>
      <c r="D39" s="24" t="s">
        <v>25</v>
      </c>
      <c r="E39" s="24" t="s">
        <v>155</v>
      </c>
      <c r="F39" s="24" t="s">
        <v>108</v>
      </c>
      <c r="G39" s="24" t="s">
        <v>58</v>
      </c>
      <c r="H39" s="25">
        <v>42370</v>
      </c>
      <c r="I39" s="40">
        <v>49.8</v>
      </c>
      <c r="J39" s="1" t="s">
        <v>423</v>
      </c>
      <c r="K39" s="29">
        <v>0.36599999999999999</v>
      </c>
      <c r="L39" s="1">
        <v>1723.21</v>
      </c>
      <c r="M39" s="29">
        <f t="shared" si="0"/>
        <v>0.63069485999999997</v>
      </c>
      <c r="N39" s="41">
        <v>6</v>
      </c>
      <c r="O39" s="42">
        <v>15.49</v>
      </c>
      <c r="P39" s="29">
        <f t="shared" si="1"/>
        <v>9.2939999999999995E-2</v>
      </c>
      <c r="Q39" s="29">
        <f t="shared" si="2"/>
        <v>0.72363485999999999</v>
      </c>
      <c r="R39" s="25">
        <v>42611</v>
      </c>
      <c r="S39" s="25">
        <v>42624</v>
      </c>
      <c r="T39" s="1" t="s">
        <v>26</v>
      </c>
      <c r="U39" s="43">
        <v>6.5692307692307689E-2</v>
      </c>
      <c r="V39" s="1">
        <v>1723.21</v>
      </c>
      <c r="W39" s="29">
        <f t="shared" si="3"/>
        <v>0.11320164153846153</v>
      </c>
      <c r="X39" s="44">
        <v>1.0769230769230769</v>
      </c>
      <c r="Y39" s="45">
        <v>15.49</v>
      </c>
      <c r="Z39" s="46">
        <f t="shared" si="4"/>
        <v>1.6681538461538463E-2</v>
      </c>
      <c r="AA39" s="46">
        <f t="shared" si="5"/>
        <v>0.12988317999999999</v>
      </c>
    </row>
    <row r="40" spans="1:27">
      <c r="A40" s="39">
        <v>35</v>
      </c>
      <c r="B40" s="49" t="s">
        <v>23</v>
      </c>
      <c r="C40" s="24" t="s">
        <v>24</v>
      </c>
      <c r="D40" s="24" t="s">
        <v>25</v>
      </c>
      <c r="E40" s="24" t="s">
        <v>156</v>
      </c>
      <c r="F40" s="24" t="s">
        <v>109</v>
      </c>
      <c r="G40" s="24" t="s">
        <v>59</v>
      </c>
      <c r="H40" s="25">
        <v>42370</v>
      </c>
      <c r="I40" s="40">
        <v>61.8</v>
      </c>
      <c r="J40" s="1" t="s">
        <v>422</v>
      </c>
      <c r="K40" s="29">
        <v>0.36599999999999999</v>
      </c>
      <c r="L40" s="1">
        <v>1723.21</v>
      </c>
      <c r="M40" s="29">
        <f t="shared" si="0"/>
        <v>0.63069485999999997</v>
      </c>
      <c r="N40" s="41">
        <v>6</v>
      </c>
      <c r="O40" s="42">
        <v>15.49</v>
      </c>
      <c r="P40" s="29">
        <f t="shared" si="1"/>
        <v>9.2939999999999995E-2</v>
      </c>
      <c r="Q40" s="29">
        <f t="shared" si="2"/>
        <v>0.72363485999999999</v>
      </c>
      <c r="R40" s="25">
        <v>42611</v>
      </c>
      <c r="S40" s="25">
        <v>42624</v>
      </c>
      <c r="T40" s="1" t="s">
        <v>26</v>
      </c>
      <c r="U40" s="43">
        <v>6.5692307692307689E-2</v>
      </c>
      <c r="V40" s="1">
        <v>1723.21</v>
      </c>
      <c r="W40" s="29">
        <f t="shared" si="3"/>
        <v>0.11320164153846153</v>
      </c>
      <c r="X40" s="44">
        <v>1.0769230769230769</v>
      </c>
      <c r="Y40" s="45">
        <v>15.49</v>
      </c>
      <c r="Z40" s="46">
        <f t="shared" si="4"/>
        <v>1.6681538461538463E-2</v>
      </c>
      <c r="AA40" s="46">
        <f t="shared" si="5"/>
        <v>0.12988317999999999</v>
      </c>
    </row>
    <row r="41" spans="1:27">
      <c r="A41" s="39">
        <v>36</v>
      </c>
      <c r="B41" s="49" t="s">
        <v>23</v>
      </c>
      <c r="C41" s="24" t="s">
        <v>24</v>
      </c>
      <c r="D41" s="24" t="s">
        <v>25</v>
      </c>
      <c r="E41" s="24" t="s">
        <v>157</v>
      </c>
      <c r="F41" s="24" t="s">
        <v>110</v>
      </c>
      <c r="G41" s="24" t="s">
        <v>60</v>
      </c>
      <c r="H41" s="25">
        <v>42370</v>
      </c>
      <c r="I41" s="40">
        <v>61.1</v>
      </c>
      <c r="J41" s="1" t="s">
        <v>423</v>
      </c>
      <c r="K41" s="29">
        <v>0.54900000000000004</v>
      </c>
      <c r="L41" s="1">
        <v>1723.21</v>
      </c>
      <c r="M41" s="29">
        <f t="shared" si="0"/>
        <v>0.94604229000000006</v>
      </c>
      <c r="N41" s="41">
        <v>9</v>
      </c>
      <c r="O41" s="42">
        <v>15.49</v>
      </c>
      <c r="P41" s="29">
        <f t="shared" si="1"/>
        <v>0.13941000000000001</v>
      </c>
      <c r="Q41" s="29">
        <f t="shared" si="2"/>
        <v>1.0854522900000001</v>
      </c>
      <c r="R41" s="25">
        <v>42611</v>
      </c>
      <c r="S41" s="25">
        <v>42624</v>
      </c>
      <c r="T41" s="1" t="s">
        <v>26</v>
      </c>
      <c r="U41" s="43">
        <v>9.8538461538461547E-2</v>
      </c>
      <c r="V41" s="1">
        <v>1723.21</v>
      </c>
      <c r="W41" s="29">
        <f t="shared" si="3"/>
        <v>0.16980246230769233</v>
      </c>
      <c r="X41" s="44">
        <v>1.6153846153846156</v>
      </c>
      <c r="Y41" s="45">
        <v>15.49</v>
      </c>
      <c r="Z41" s="46">
        <f t="shared" si="4"/>
        <v>2.5022307692307694E-2</v>
      </c>
      <c r="AA41" s="46">
        <f t="shared" si="5"/>
        <v>0.19482477000000004</v>
      </c>
    </row>
    <row r="42" spans="1:27">
      <c r="A42" s="39">
        <v>37</v>
      </c>
      <c r="B42" s="49" t="s">
        <v>23</v>
      </c>
      <c r="C42" s="24" t="s">
        <v>24</v>
      </c>
      <c r="D42" s="24" t="s">
        <v>25</v>
      </c>
      <c r="E42" s="24" t="s">
        <v>158</v>
      </c>
      <c r="F42" s="24" t="s">
        <v>111</v>
      </c>
      <c r="G42" s="24" t="s">
        <v>61</v>
      </c>
      <c r="H42" s="25">
        <v>42370</v>
      </c>
      <c r="I42" s="40">
        <v>47.4</v>
      </c>
      <c r="J42" s="1" t="s">
        <v>422</v>
      </c>
      <c r="K42" s="43">
        <v>1.0980000000000001</v>
      </c>
      <c r="L42" s="1">
        <v>1723.21</v>
      </c>
      <c r="M42" s="46">
        <f t="shared" si="0"/>
        <v>1.8920845800000001</v>
      </c>
      <c r="N42" s="44">
        <v>18</v>
      </c>
      <c r="O42" s="42">
        <v>15.49</v>
      </c>
      <c r="P42" s="29">
        <f t="shared" si="1"/>
        <v>0.27882000000000001</v>
      </c>
      <c r="Q42" s="29">
        <f t="shared" si="2"/>
        <v>2.1709045800000002</v>
      </c>
      <c r="R42" s="25">
        <v>42611</v>
      </c>
      <c r="S42" s="25">
        <v>42624</v>
      </c>
      <c r="T42" s="1" t="s">
        <v>26</v>
      </c>
      <c r="U42" s="47">
        <v>0.19707692307692309</v>
      </c>
      <c r="V42" s="1">
        <v>1723.21</v>
      </c>
      <c r="W42" s="29">
        <f t="shared" si="3"/>
        <v>0.33960492461538466</v>
      </c>
      <c r="X42" s="44">
        <v>3.2307692307692313</v>
      </c>
      <c r="Y42" s="45">
        <v>15.49</v>
      </c>
      <c r="Z42" s="46">
        <f t="shared" si="4"/>
        <v>5.0044615384615389E-2</v>
      </c>
      <c r="AA42" s="46">
        <f t="shared" si="5"/>
        <v>0.38964954000000007</v>
      </c>
    </row>
    <row r="43" spans="1:27">
      <c r="A43" s="39">
        <v>38</v>
      </c>
      <c r="B43" s="49" t="s">
        <v>23</v>
      </c>
      <c r="C43" s="24" t="s">
        <v>24</v>
      </c>
      <c r="D43" s="24" t="s">
        <v>25</v>
      </c>
      <c r="E43" s="24" t="s">
        <v>159</v>
      </c>
      <c r="F43" s="24" t="s">
        <v>112</v>
      </c>
      <c r="G43" s="24" t="s">
        <v>62</v>
      </c>
      <c r="H43" s="25">
        <v>42370</v>
      </c>
      <c r="I43" s="40">
        <v>34.799999999999997</v>
      </c>
      <c r="J43" s="1" t="s">
        <v>423</v>
      </c>
      <c r="K43" s="46">
        <v>0.48799999999999999</v>
      </c>
      <c r="L43" s="1">
        <v>1723.21</v>
      </c>
      <c r="M43" s="46">
        <f t="shared" si="0"/>
        <v>0.84092647999999992</v>
      </c>
      <c r="N43" s="44">
        <v>8</v>
      </c>
      <c r="O43" s="42">
        <v>15.49</v>
      </c>
      <c r="P43" s="29">
        <f t="shared" si="1"/>
        <v>0.12392</v>
      </c>
      <c r="Q43" s="29">
        <f t="shared" si="2"/>
        <v>0.96484647999999995</v>
      </c>
      <c r="R43" s="25">
        <v>42611</v>
      </c>
      <c r="S43" s="25">
        <v>42624</v>
      </c>
      <c r="T43" s="1" t="s">
        <v>26</v>
      </c>
      <c r="U43" s="47">
        <v>8.7589743589743585E-2</v>
      </c>
      <c r="V43" s="1">
        <v>1723.21</v>
      </c>
      <c r="W43" s="29">
        <f t="shared" si="3"/>
        <v>0.15093552205128205</v>
      </c>
      <c r="X43" s="44">
        <v>1.4358974358974359</v>
      </c>
      <c r="Y43" s="45">
        <v>15.49</v>
      </c>
      <c r="Z43" s="46">
        <f t="shared" si="4"/>
        <v>2.224205128205128E-2</v>
      </c>
      <c r="AA43" s="46">
        <f t="shared" si="5"/>
        <v>0.17317757333333333</v>
      </c>
    </row>
    <row r="44" spans="1:27">
      <c r="A44" s="39">
        <v>39</v>
      </c>
      <c r="B44" s="49" t="s">
        <v>23</v>
      </c>
      <c r="C44" s="24" t="s">
        <v>24</v>
      </c>
      <c r="D44" s="24" t="s">
        <v>25</v>
      </c>
      <c r="E44" s="24" t="s">
        <v>160</v>
      </c>
      <c r="F44" s="24" t="s">
        <v>113</v>
      </c>
      <c r="G44" s="24" t="s">
        <v>63</v>
      </c>
      <c r="H44" s="25">
        <v>42370</v>
      </c>
      <c r="I44" s="40">
        <v>60.9</v>
      </c>
      <c r="J44" s="1" t="s">
        <v>422</v>
      </c>
      <c r="K44" s="46">
        <v>0.73199999999999998</v>
      </c>
      <c r="L44" s="1">
        <v>1723.21</v>
      </c>
      <c r="M44" s="46">
        <f t="shared" si="0"/>
        <v>1.2613897199999999</v>
      </c>
      <c r="N44" s="44">
        <v>12</v>
      </c>
      <c r="O44" s="42">
        <v>15.49</v>
      </c>
      <c r="P44" s="29">
        <f t="shared" si="1"/>
        <v>0.18587999999999999</v>
      </c>
      <c r="Q44" s="29">
        <f t="shared" si="2"/>
        <v>1.44726972</v>
      </c>
      <c r="R44" s="25">
        <v>42611</v>
      </c>
      <c r="S44" s="25">
        <v>42624</v>
      </c>
      <c r="T44" s="1" t="s">
        <v>26</v>
      </c>
      <c r="U44" s="47">
        <v>0.13138461538461538</v>
      </c>
      <c r="V44" s="1">
        <v>1723.21</v>
      </c>
      <c r="W44" s="29">
        <f t="shared" si="3"/>
        <v>0.22640328307692306</v>
      </c>
      <c r="X44" s="44">
        <v>2.1538461538461537</v>
      </c>
      <c r="Y44" s="45">
        <v>15.49</v>
      </c>
      <c r="Z44" s="46">
        <f t="shared" si="4"/>
        <v>3.3363076923076926E-2</v>
      </c>
      <c r="AA44" s="46">
        <f t="shared" si="5"/>
        <v>0.25976635999999997</v>
      </c>
    </row>
    <row r="45" spans="1:27">
      <c r="A45" s="39">
        <v>40</v>
      </c>
      <c r="B45" s="49" t="s">
        <v>23</v>
      </c>
      <c r="C45" s="24" t="s">
        <v>24</v>
      </c>
      <c r="D45" s="24" t="s">
        <v>25</v>
      </c>
      <c r="E45" s="24" t="s">
        <v>161</v>
      </c>
      <c r="F45" s="24" t="s">
        <v>114</v>
      </c>
      <c r="G45" s="24" t="s">
        <v>64</v>
      </c>
      <c r="H45" s="25">
        <v>42370</v>
      </c>
      <c r="I45" s="40">
        <v>47.6</v>
      </c>
      <c r="J45" s="1" t="s">
        <v>423</v>
      </c>
      <c r="K45" s="46">
        <v>0.183</v>
      </c>
      <c r="L45" s="1">
        <v>1723.21</v>
      </c>
      <c r="M45" s="46">
        <f t="shared" si="0"/>
        <v>0.31534742999999998</v>
      </c>
      <c r="N45" s="44">
        <v>4</v>
      </c>
      <c r="O45" s="42">
        <v>15.49</v>
      </c>
      <c r="P45" s="29">
        <f t="shared" si="1"/>
        <v>6.1960000000000001E-2</v>
      </c>
      <c r="Q45" s="29">
        <f t="shared" si="2"/>
        <v>0.37730743</v>
      </c>
      <c r="R45" s="25">
        <v>42611</v>
      </c>
      <c r="S45" s="25">
        <v>42624</v>
      </c>
      <c r="T45" s="1" t="s">
        <v>26</v>
      </c>
      <c r="U45" s="47">
        <v>3.2846153846153844E-2</v>
      </c>
      <c r="V45" s="1">
        <v>1723.21</v>
      </c>
      <c r="W45" s="29">
        <f t="shared" si="3"/>
        <v>5.6600820769230765E-2</v>
      </c>
      <c r="X45" s="44">
        <v>0.53846153846153844</v>
      </c>
      <c r="Y45" s="45">
        <v>15.49</v>
      </c>
      <c r="Z45" s="46">
        <f t="shared" si="4"/>
        <v>8.3407692307692315E-3</v>
      </c>
      <c r="AA45" s="46">
        <f t="shared" si="5"/>
        <v>6.4941589999999993E-2</v>
      </c>
    </row>
    <row r="46" spans="1:27">
      <c r="A46" s="39">
        <v>41</v>
      </c>
      <c r="B46" s="49" t="s">
        <v>23</v>
      </c>
      <c r="C46" s="24" t="s">
        <v>24</v>
      </c>
      <c r="D46" s="24" t="s">
        <v>25</v>
      </c>
      <c r="E46" s="24" t="s">
        <v>162</v>
      </c>
      <c r="F46" s="24" t="s">
        <v>115</v>
      </c>
      <c r="G46" s="24" t="s">
        <v>65</v>
      </c>
      <c r="H46" s="25">
        <v>42370</v>
      </c>
      <c r="I46" s="40">
        <v>34.9</v>
      </c>
      <c r="J46" s="1" t="s">
        <v>422</v>
      </c>
      <c r="K46" s="46">
        <v>0.26400000000000001</v>
      </c>
      <c r="L46" s="1">
        <v>1723.21</v>
      </c>
      <c r="M46" s="46">
        <f t="shared" si="0"/>
        <v>0.45492744000000007</v>
      </c>
      <c r="N46" s="44">
        <v>4.3278688524590168</v>
      </c>
      <c r="O46" s="42">
        <v>15.49</v>
      </c>
      <c r="P46" s="29">
        <f t="shared" si="1"/>
        <v>6.7038688524590176E-2</v>
      </c>
      <c r="Q46" s="29">
        <f t="shared" si="2"/>
        <v>0.52196612852459023</v>
      </c>
      <c r="R46" s="25">
        <v>42611</v>
      </c>
      <c r="S46" s="25">
        <v>42624</v>
      </c>
      <c r="T46" s="1" t="s">
        <v>26</v>
      </c>
      <c r="U46" s="47">
        <v>4.7384615384615386E-2</v>
      </c>
      <c r="V46" s="1">
        <v>1723.21</v>
      </c>
      <c r="W46" s="29">
        <f t="shared" si="3"/>
        <v>8.1653643076923077E-2</v>
      </c>
      <c r="X46" s="44">
        <v>0.77679697351828503</v>
      </c>
      <c r="Y46" s="45">
        <v>15.49</v>
      </c>
      <c r="Z46" s="46">
        <f t="shared" si="4"/>
        <v>1.2032585119798234E-2</v>
      </c>
      <c r="AA46" s="46">
        <f t="shared" si="5"/>
        <v>9.3686228196721316E-2</v>
      </c>
    </row>
    <row r="47" spans="1:27">
      <c r="A47" s="39">
        <v>42</v>
      </c>
      <c r="B47" s="49" t="s">
        <v>23</v>
      </c>
      <c r="C47" s="24" t="s">
        <v>24</v>
      </c>
      <c r="D47" s="24" t="s">
        <v>25</v>
      </c>
      <c r="E47" s="24" t="s">
        <v>163</v>
      </c>
      <c r="F47" s="24" t="s">
        <v>116</v>
      </c>
      <c r="G47" s="24" t="s">
        <v>66</v>
      </c>
      <c r="H47" s="25">
        <v>42370</v>
      </c>
      <c r="I47" s="40">
        <v>61.7</v>
      </c>
      <c r="J47" s="1" t="s">
        <v>423</v>
      </c>
      <c r="K47" s="46">
        <v>0.183</v>
      </c>
      <c r="L47" s="1">
        <v>1723.21</v>
      </c>
      <c r="M47" s="46">
        <f t="shared" si="0"/>
        <v>0.31534742999999998</v>
      </c>
      <c r="N47" s="44">
        <v>3</v>
      </c>
      <c r="O47" s="42">
        <v>15.49</v>
      </c>
      <c r="P47" s="29">
        <f t="shared" si="1"/>
        <v>4.6469999999999997E-2</v>
      </c>
      <c r="Q47" s="29">
        <f t="shared" si="2"/>
        <v>0.36181743</v>
      </c>
      <c r="R47" s="25">
        <v>42611</v>
      </c>
      <c r="S47" s="25">
        <v>42624</v>
      </c>
      <c r="T47" s="1" t="s">
        <v>26</v>
      </c>
      <c r="U47" s="47">
        <v>3.2846153846153844E-2</v>
      </c>
      <c r="V47" s="1">
        <v>1723.21</v>
      </c>
      <c r="W47" s="29">
        <f t="shared" si="3"/>
        <v>5.6600820769230765E-2</v>
      </c>
      <c r="X47" s="44">
        <v>0.53846153846153844</v>
      </c>
      <c r="Y47" s="45">
        <v>15.49</v>
      </c>
      <c r="Z47" s="46">
        <f t="shared" si="4"/>
        <v>8.3407692307692315E-3</v>
      </c>
      <c r="AA47" s="46">
        <f t="shared" si="5"/>
        <v>6.4941589999999993E-2</v>
      </c>
    </row>
    <row r="48" spans="1:27">
      <c r="A48" s="39">
        <v>43</v>
      </c>
      <c r="B48" s="49" t="s">
        <v>23</v>
      </c>
      <c r="C48" s="24" t="s">
        <v>24</v>
      </c>
      <c r="D48" s="24" t="s">
        <v>25</v>
      </c>
      <c r="E48" s="24" t="s">
        <v>164</v>
      </c>
      <c r="F48" s="24" t="s">
        <v>117</v>
      </c>
      <c r="G48" s="24" t="s">
        <v>67</v>
      </c>
      <c r="H48" s="25">
        <v>42370</v>
      </c>
      <c r="I48" s="40">
        <v>47.2</v>
      </c>
      <c r="J48" s="1" t="s">
        <v>422</v>
      </c>
      <c r="K48" s="46">
        <v>0.36599999999999999</v>
      </c>
      <c r="L48" s="1">
        <v>1723.21</v>
      </c>
      <c r="M48" s="46">
        <f t="shared" si="0"/>
        <v>0.63069485999999997</v>
      </c>
      <c r="N48" s="44">
        <v>6</v>
      </c>
      <c r="O48" s="42">
        <v>15.49</v>
      </c>
      <c r="P48" s="29">
        <f t="shared" si="1"/>
        <v>9.2939999999999995E-2</v>
      </c>
      <c r="Q48" s="29">
        <f t="shared" si="2"/>
        <v>0.72363485999999999</v>
      </c>
      <c r="R48" s="25">
        <v>42611</v>
      </c>
      <c r="S48" s="25">
        <v>42624</v>
      </c>
      <c r="T48" s="1" t="s">
        <v>26</v>
      </c>
      <c r="U48" s="47">
        <v>6.5692307692307689E-2</v>
      </c>
      <c r="V48" s="1">
        <v>1723.21</v>
      </c>
      <c r="W48" s="29">
        <f t="shared" si="3"/>
        <v>0.11320164153846153</v>
      </c>
      <c r="X48" s="44">
        <v>1.0769230769230769</v>
      </c>
      <c r="Y48" s="45">
        <v>15.49</v>
      </c>
      <c r="Z48" s="46">
        <f t="shared" si="4"/>
        <v>1.6681538461538463E-2</v>
      </c>
      <c r="AA48" s="46">
        <f t="shared" si="5"/>
        <v>0.12988317999999999</v>
      </c>
    </row>
    <row r="49" spans="1:27">
      <c r="A49" s="39">
        <v>44</v>
      </c>
      <c r="B49" s="49" t="s">
        <v>23</v>
      </c>
      <c r="C49" s="24" t="s">
        <v>24</v>
      </c>
      <c r="D49" s="24" t="s">
        <v>25</v>
      </c>
      <c r="E49" s="24" t="s">
        <v>165</v>
      </c>
      <c r="F49" s="24" t="s">
        <v>118</v>
      </c>
      <c r="G49" s="24" t="s">
        <v>68</v>
      </c>
      <c r="H49" s="25">
        <v>42370</v>
      </c>
      <c r="I49" s="40">
        <v>35.6</v>
      </c>
      <c r="J49" s="1" t="s">
        <v>423</v>
      </c>
      <c r="K49" s="46">
        <v>1.0980000000000001</v>
      </c>
      <c r="L49" s="1">
        <v>1723.21</v>
      </c>
      <c r="M49" s="46">
        <f t="shared" si="0"/>
        <v>1.8920845800000001</v>
      </c>
      <c r="N49" s="44">
        <v>18</v>
      </c>
      <c r="O49" s="42">
        <v>15.49</v>
      </c>
      <c r="P49" s="29">
        <f t="shared" si="1"/>
        <v>0.27882000000000001</v>
      </c>
      <c r="Q49" s="29">
        <f t="shared" si="2"/>
        <v>2.1709045800000002</v>
      </c>
      <c r="R49" s="25">
        <v>42611</v>
      </c>
      <c r="S49" s="25">
        <v>42624</v>
      </c>
      <c r="T49" s="1" t="s">
        <v>26</v>
      </c>
      <c r="U49" s="47">
        <v>0.19707692307692309</v>
      </c>
      <c r="V49" s="1">
        <v>1723.21</v>
      </c>
      <c r="W49" s="29">
        <f t="shared" si="3"/>
        <v>0.33960492461538466</v>
      </c>
      <c r="X49" s="44">
        <v>3.2307692307692313</v>
      </c>
      <c r="Y49" s="45">
        <v>15.49</v>
      </c>
      <c r="Z49" s="46">
        <f t="shared" si="4"/>
        <v>5.0044615384615389E-2</v>
      </c>
      <c r="AA49" s="46">
        <f t="shared" si="5"/>
        <v>0.38964954000000007</v>
      </c>
    </row>
    <row r="50" spans="1:27">
      <c r="A50" s="39">
        <v>45</v>
      </c>
      <c r="B50" s="49" t="s">
        <v>23</v>
      </c>
      <c r="C50" s="24" t="s">
        <v>24</v>
      </c>
      <c r="D50" s="24" t="s">
        <v>25</v>
      </c>
      <c r="E50" s="24" t="s">
        <v>166</v>
      </c>
      <c r="F50" s="24" t="s">
        <v>119</v>
      </c>
      <c r="G50" s="24" t="s">
        <v>69</v>
      </c>
      <c r="H50" s="25">
        <v>42370</v>
      </c>
      <c r="I50" s="40">
        <v>61.4</v>
      </c>
      <c r="J50" s="1" t="s">
        <v>422</v>
      </c>
      <c r="K50" s="46">
        <v>0.36599999999999999</v>
      </c>
      <c r="L50" s="1">
        <v>1723.21</v>
      </c>
      <c r="M50" s="46">
        <f t="shared" si="0"/>
        <v>0.63069485999999997</v>
      </c>
      <c r="N50" s="44">
        <v>6</v>
      </c>
      <c r="O50" s="42">
        <v>15.49</v>
      </c>
      <c r="P50" s="29">
        <f t="shared" si="1"/>
        <v>9.2939999999999995E-2</v>
      </c>
      <c r="Q50" s="29">
        <f t="shared" si="2"/>
        <v>0.72363485999999999</v>
      </c>
      <c r="R50" s="25">
        <v>42611</v>
      </c>
      <c r="S50" s="25">
        <v>42624</v>
      </c>
      <c r="T50" s="1" t="s">
        <v>26</v>
      </c>
      <c r="U50" s="47">
        <v>6.5692307692307689E-2</v>
      </c>
      <c r="V50" s="1">
        <v>1723.21</v>
      </c>
      <c r="W50" s="29">
        <f t="shared" si="3"/>
        <v>0.11320164153846153</v>
      </c>
      <c r="X50" s="44">
        <v>1.0769230769230769</v>
      </c>
      <c r="Y50" s="45">
        <v>15.49</v>
      </c>
      <c r="Z50" s="46">
        <f t="shared" si="4"/>
        <v>1.6681538461538463E-2</v>
      </c>
      <c r="AA50" s="46">
        <f t="shared" si="5"/>
        <v>0.12988317999999999</v>
      </c>
    </row>
    <row r="51" spans="1:27">
      <c r="A51" s="39">
        <v>46</v>
      </c>
      <c r="B51" s="49" t="s">
        <v>23</v>
      </c>
      <c r="C51" s="24" t="s">
        <v>24</v>
      </c>
      <c r="D51" s="24" t="s">
        <v>25</v>
      </c>
      <c r="E51" s="24" t="s">
        <v>167</v>
      </c>
      <c r="F51" s="24" t="s">
        <v>120</v>
      </c>
      <c r="G51" s="24" t="s">
        <v>70</v>
      </c>
      <c r="H51" s="25">
        <v>42370</v>
      </c>
      <c r="I51" s="40">
        <v>47</v>
      </c>
      <c r="J51" s="1" t="s">
        <v>423</v>
      </c>
      <c r="K51" s="46">
        <v>0.183</v>
      </c>
      <c r="L51" s="1">
        <v>1723.21</v>
      </c>
      <c r="M51" s="46">
        <f t="shared" si="0"/>
        <v>0.31534742999999998</v>
      </c>
      <c r="N51" s="44">
        <v>3</v>
      </c>
      <c r="O51" s="42">
        <v>15.49</v>
      </c>
      <c r="P51" s="29">
        <f t="shared" si="1"/>
        <v>4.6469999999999997E-2</v>
      </c>
      <c r="Q51" s="29">
        <f t="shared" si="2"/>
        <v>0.36181743</v>
      </c>
      <c r="R51" s="25">
        <v>42611</v>
      </c>
      <c r="S51" s="25">
        <v>42624</v>
      </c>
      <c r="T51" s="1" t="s">
        <v>26</v>
      </c>
      <c r="U51" s="47">
        <v>3.2846153846153844E-2</v>
      </c>
      <c r="V51" s="1">
        <v>1723.21</v>
      </c>
      <c r="W51" s="29">
        <f t="shared" si="3"/>
        <v>5.6600820769230765E-2</v>
      </c>
      <c r="X51" s="44">
        <v>0.53846153846153844</v>
      </c>
      <c r="Y51" s="45">
        <v>15.49</v>
      </c>
      <c r="Z51" s="46">
        <f t="shared" si="4"/>
        <v>8.3407692307692315E-3</v>
      </c>
      <c r="AA51" s="46">
        <f t="shared" si="5"/>
        <v>6.4941589999999993E-2</v>
      </c>
    </row>
    <row r="52" spans="1:27">
      <c r="A52" s="39">
        <v>47</v>
      </c>
      <c r="B52" s="49" t="s">
        <v>23</v>
      </c>
      <c r="C52" s="24" t="s">
        <v>24</v>
      </c>
      <c r="D52" s="24" t="s">
        <v>25</v>
      </c>
      <c r="E52" s="24" t="s">
        <v>168</v>
      </c>
      <c r="F52" s="24" t="s">
        <v>121</v>
      </c>
      <c r="G52" s="24" t="s">
        <v>71</v>
      </c>
      <c r="H52" s="25">
        <v>42370</v>
      </c>
      <c r="I52" s="40">
        <v>34.9</v>
      </c>
      <c r="J52" s="1" t="s">
        <v>422</v>
      </c>
      <c r="K52" s="46">
        <v>0.183</v>
      </c>
      <c r="L52" s="1">
        <v>1723.21</v>
      </c>
      <c r="M52" s="46">
        <f t="shared" si="0"/>
        <v>0.31534742999999998</v>
      </c>
      <c r="N52" s="44">
        <v>3</v>
      </c>
      <c r="O52" s="42">
        <v>15.49</v>
      </c>
      <c r="P52" s="29">
        <f t="shared" si="1"/>
        <v>4.6469999999999997E-2</v>
      </c>
      <c r="Q52" s="29">
        <f t="shared" si="2"/>
        <v>0.36181743</v>
      </c>
      <c r="R52" s="25">
        <v>42611</v>
      </c>
      <c r="S52" s="25">
        <v>42624</v>
      </c>
      <c r="T52" s="1" t="s">
        <v>26</v>
      </c>
      <c r="U52" s="47">
        <v>3.2846153846153844E-2</v>
      </c>
      <c r="V52" s="1">
        <v>1723.21</v>
      </c>
      <c r="W52" s="29">
        <f t="shared" si="3"/>
        <v>5.6600820769230765E-2</v>
      </c>
      <c r="X52" s="44">
        <v>0.53846153846153844</v>
      </c>
      <c r="Y52" s="45">
        <v>15.49</v>
      </c>
      <c r="Z52" s="46">
        <f t="shared" si="4"/>
        <v>8.3407692307692315E-3</v>
      </c>
      <c r="AA52" s="46">
        <f t="shared" si="5"/>
        <v>6.4941589999999993E-2</v>
      </c>
    </row>
    <row r="53" spans="1:27">
      <c r="A53" s="39">
        <v>48</v>
      </c>
      <c r="B53" s="49" t="s">
        <v>23</v>
      </c>
      <c r="C53" s="24" t="s">
        <v>24</v>
      </c>
      <c r="D53" s="24" t="s">
        <v>25</v>
      </c>
      <c r="E53" s="24" t="s">
        <v>169</v>
      </c>
      <c r="F53" s="24" t="s">
        <v>122</v>
      </c>
      <c r="G53" s="24" t="s">
        <v>72</v>
      </c>
      <c r="H53" s="25">
        <v>42370</v>
      </c>
      <c r="I53" s="40">
        <v>110.4</v>
      </c>
      <c r="J53" s="1" t="s">
        <v>423</v>
      </c>
      <c r="K53" s="46">
        <v>0.73199999999999998</v>
      </c>
      <c r="L53" s="1">
        <v>1723.21</v>
      </c>
      <c r="M53" s="46">
        <f t="shared" si="0"/>
        <v>1.2613897199999999</v>
      </c>
      <c r="N53" s="44">
        <v>12</v>
      </c>
      <c r="O53" s="42">
        <v>15.49</v>
      </c>
      <c r="P53" s="29">
        <f t="shared" si="1"/>
        <v>0.18587999999999999</v>
      </c>
      <c r="Q53" s="29">
        <f t="shared" si="2"/>
        <v>1.44726972</v>
      </c>
      <c r="R53" s="25">
        <v>42611</v>
      </c>
      <c r="S53" s="25">
        <v>42624</v>
      </c>
      <c r="T53" s="1" t="s">
        <v>26</v>
      </c>
      <c r="U53" s="47">
        <v>0.13138461538461538</v>
      </c>
      <c r="V53" s="1">
        <v>1723.21</v>
      </c>
      <c r="W53" s="29">
        <f t="shared" si="3"/>
        <v>0.22640328307692306</v>
      </c>
      <c r="X53" s="44">
        <v>2.1538461538461537</v>
      </c>
      <c r="Y53" s="45">
        <v>15.49</v>
      </c>
      <c r="Z53" s="46">
        <f t="shared" si="4"/>
        <v>3.3363076923076926E-2</v>
      </c>
      <c r="AA53" s="46">
        <f t="shared" si="5"/>
        <v>0.25976635999999997</v>
      </c>
    </row>
    <row r="54" spans="1:27">
      <c r="A54" s="39">
        <v>49</v>
      </c>
      <c r="B54" s="49" t="s">
        <v>23</v>
      </c>
      <c r="C54" s="24" t="s">
        <v>24</v>
      </c>
      <c r="D54" s="24" t="s">
        <v>25</v>
      </c>
      <c r="E54" s="48" t="s">
        <v>202</v>
      </c>
      <c r="F54" s="24" t="s">
        <v>186</v>
      </c>
      <c r="G54" s="24" t="s">
        <v>170</v>
      </c>
      <c r="H54" s="25">
        <v>42370</v>
      </c>
      <c r="I54" s="40">
        <v>42.8</v>
      </c>
      <c r="J54" s="1" t="s">
        <v>422</v>
      </c>
      <c r="K54" s="46">
        <v>0.73199999999999998</v>
      </c>
      <c r="L54" s="1">
        <v>1723.21</v>
      </c>
      <c r="M54" s="46">
        <f t="shared" si="0"/>
        <v>1.2613897199999999</v>
      </c>
      <c r="N54" s="44">
        <v>12</v>
      </c>
      <c r="O54" s="42">
        <v>15.49</v>
      </c>
      <c r="P54" s="29">
        <f t="shared" si="1"/>
        <v>0.18587999999999999</v>
      </c>
      <c r="Q54" s="29">
        <f t="shared" si="2"/>
        <v>1.44726972</v>
      </c>
      <c r="R54" s="25">
        <v>42611</v>
      </c>
      <c r="S54" s="25">
        <v>42624</v>
      </c>
      <c r="T54" s="1" t="s">
        <v>26</v>
      </c>
      <c r="U54" s="47">
        <v>0.13138461538461538</v>
      </c>
      <c r="V54" s="1">
        <v>1723.21</v>
      </c>
      <c r="W54" s="29">
        <f t="shared" si="3"/>
        <v>0.22640328307692306</v>
      </c>
      <c r="X54" s="44">
        <v>2.1538461538461537</v>
      </c>
      <c r="Y54" s="45">
        <v>15.49</v>
      </c>
      <c r="Z54" s="46">
        <f t="shared" si="4"/>
        <v>3.3363076923076926E-2</v>
      </c>
      <c r="AA54" s="46">
        <f t="shared" si="5"/>
        <v>0.25976635999999997</v>
      </c>
    </row>
    <row r="55" spans="1:27">
      <c r="A55" s="39">
        <v>50</v>
      </c>
      <c r="B55" s="49" t="s">
        <v>23</v>
      </c>
      <c r="C55" s="24" t="s">
        <v>24</v>
      </c>
      <c r="D55" s="24" t="s">
        <v>25</v>
      </c>
      <c r="E55" s="48" t="s">
        <v>203</v>
      </c>
      <c r="F55" s="24" t="s">
        <v>187</v>
      </c>
      <c r="G55" s="24" t="s">
        <v>171</v>
      </c>
      <c r="H55" s="25">
        <v>42370</v>
      </c>
      <c r="I55" s="40">
        <v>52.3</v>
      </c>
      <c r="J55" s="1" t="s">
        <v>423</v>
      </c>
      <c r="K55" s="46">
        <v>0.183</v>
      </c>
      <c r="L55" s="1">
        <v>1723.21</v>
      </c>
      <c r="M55" s="46">
        <f t="shared" si="0"/>
        <v>0.31534742999999998</v>
      </c>
      <c r="N55" s="44">
        <v>3</v>
      </c>
      <c r="O55" s="42">
        <v>15.49</v>
      </c>
      <c r="P55" s="29">
        <f t="shared" si="1"/>
        <v>4.6469999999999997E-2</v>
      </c>
      <c r="Q55" s="29">
        <f t="shared" si="2"/>
        <v>0.36181743</v>
      </c>
      <c r="R55" s="25">
        <v>42611</v>
      </c>
      <c r="S55" s="25">
        <v>42624</v>
      </c>
      <c r="T55" s="1" t="s">
        <v>26</v>
      </c>
      <c r="U55" s="47">
        <v>3.2846153846153844E-2</v>
      </c>
      <c r="V55" s="1">
        <v>1723.21</v>
      </c>
      <c r="W55" s="29">
        <f t="shared" si="3"/>
        <v>5.6600820769230765E-2</v>
      </c>
      <c r="X55" s="44">
        <v>0.53846153846153844</v>
      </c>
      <c r="Y55" s="45">
        <v>15.49</v>
      </c>
      <c r="Z55" s="46">
        <f t="shared" si="4"/>
        <v>8.3407692307692315E-3</v>
      </c>
      <c r="AA55" s="46">
        <f t="shared" si="5"/>
        <v>6.4941589999999993E-2</v>
      </c>
    </row>
    <row r="56" spans="1:27">
      <c r="A56" s="39">
        <v>51</v>
      </c>
      <c r="B56" s="49" t="s">
        <v>23</v>
      </c>
      <c r="C56" s="24" t="s">
        <v>24</v>
      </c>
      <c r="D56" s="24" t="s">
        <v>25</v>
      </c>
      <c r="E56" s="48" t="s">
        <v>204</v>
      </c>
      <c r="F56" s="24" t="s">
        <v>188</v>
      </c>
      <c r="G56" s="24" t="s">
        <v>172</v>
      </c>
      <c r="H56" s="25">
        <v>42370</v>
      </c>
      <c r="I56" s="40">
        <v>31.9</v>
      </c>
      <c r="J56" s="1" t="s">
        <v>422</v>
      </c>
      <c r="K56" s="46">
        <v>0.36599999999999999</v>
      </c>
      <c r="L56" s="1">
        <v>1723.21</v>
      </c>
      <c r="M56" s="46">
        <f t="shared" si="0"/>
        <v>0.63069485999999997</v>
      </c>
      <c r="N56" s="44">
        <v>6</v>
      </c>
      <c r="O56" s="42">
        <v>15.49</v>
      </c>
      <c r="P56" s="29">
        <f t="shared" si="1"/>
        <v>9.2939999999999995E-2</v>
      </c>
      <c r="Q56" s="29">
        <f t="shared" si="2"/>
        <v>0.72363485999999999</v>
      </c>
      <c r="R56" s="25">
        <v>42611</v>
      </c>
      <c r="S56" s="25">
        <v>42624</v>
      </c>
      <c r="T56" s="1" t="s">
        <v>26</v>
      </c>
      <c r="U56" s="47">
        <v>6.5692307692307689E-2</v>
      </c>
      <c r="V56" s="1">
        <v>1723.21</v>
      </c>
      <c r="W56" s="29">
        <f t="shared" si="3"/>
        <v>0.11320164153846153</v>
      </c>
      <c r="X56" s="44">
        <v>1.0769230769230769</v>
      </c>
      <c r="Y56" s="45">
        <v>15.49</v>
      </c>
      <c r="Z56" s="46">
        <f t="shared" si="4"/>
        <v>1.6681538461538463E-2</v>
      </c>
      <c r="AA56" s="46">
        <f t="shared" si="5"/>
        <v>0.12988317999999999</v>
      </c>
    </row>
    <row r="57" spans="1:27">
      <c r="A57" s="39">
        <v>52</v>
      </c>
      <c r="B57" s="49" t="s">
        <v>23</v>
      </c>
      <c r="C57" s="24" t="s">
        <v>24</v>
      </c>
      <c r="D57" s="24" t="s">
        <v>25</v>
      </c>
      <c r="E57" s="48" t="s">
        <v>205</v>
      </c>
      <c r="F57" s="24" t="s">
        <v>189</v>
      </c>
      <c r="G57" s="24" t="s">
        <v>173</v>
      </c>
      <c r="H57" s="25">
        <v>42370</v>
      </c>
      <c r="I57" s="40">
        <v>60.2</v>
      </c>
      <c r="J57" s="1" t="s">
        <v>423</v>
      </c>
      <c r="K57" s="46">
        <v>0.91500000000000004</v>
      </c>
      <c r="L57" s="1">
        <v>1723.21</v>
      </c>
      <c r="M57" s="46">
        <f t="shared" si="0"/>
        <v>1.5767371500000003</v>
      </c>
      <c r="N57" s="44">
        <v>15</v>
      </c>
      <c r="O57" s="42">
        <v>15.49</v>
      </c>
      <c r="P57" s="29">
        <f t="shared" si="1"/>
        <v>0.23235</v>
      </c>
      <c r="Q57" s="29">
        <f t="shared" si="2"/>
        <v>1.8090871500000003</v>
      </c>
      <c r="R57" s="25">
        <v>42611</v>
      </c>
      <c r="S57" s="25">
        <v>42624</v>
      </c>
      <c r="T57" s="1" t="s">
        <v>26</v>
      </c>
      <c r="U57" s="47">
        <v>0.16423076923076924</v>
      </c>
      <c r="V57" s="1">
        <v>1723.21</v>
      </c>
      <c r="W57" s="29">
        <f t="shared" si="3"/>
        <v>0.28300410384615382</v>
      </c>
      <c r="X57" s="44">
        <v>2.6923076923076925</v>
      </c>
      <c r="Y57" s="45">
        <v>15.49</v>
      </c>
      <c r="Z57" s="46">
        <f t="shared" si="4"/>
        <v>4.1703846153846161E-2</v>
      </c>
      <c r="AA57" s="46">
        <f t="shared" si="5"/>
        <v>0.32470794999999997</v>
      </c>
    </row>
    <row r="58" spans="1:27">
      <c r="A58" s="39">
        <v>53</v>
      </c>
      <c r="B58" s="49" t="s">
        <v>23</v>
      </c>
      <c r="C58" s="24" t="s">
        <v>24</v>
      </c>
      <c r="D58" s="24" t="s">
        <v>25</v>
      </c>
      <c r="E58" s="48" t="s">
        <v>206</v>
      </c>
      <c r="F58" s="24" t="s">
        <v>190</v>
      </c>
      <c r="G58" s="24" t="s">
        <v>174</v>
      </c>
      <c r="H58" s="25">
        <v>42370</v>
      </c>
      <c r="I58" s="40">
        <v>42.8</v>
      </c>
      <c r="J58" s="1" t="s">
        <v>422</v>
      </c>
      <c r="K58" s="46">
        <v>0.73199999999999998</v>
      </c>
      <c r="L58" s="1">
        <v>1723.21</v>
      </c>
      <c r="M58" s="46">
        <f t="shared" si="0"/>
        <v>1.2613897199999999</v>
      </c>
      <c r="N58" s="44">
        <v>13</v>
      </c>
      <c r="O58" s="42">
        <v>15.49</v>
      </c>
      <c r="P58" s="29">
        <f t="shared" si="1"/>
        <v>0.20136999999999999</v>
      </c>
      <c r="Q58" s="29">
        <f t="shared" si="2"/>
        <v>1.46275972</v>
      </c>
      <c r="R58" s="25">
        <v>42611</v>
      </c>
      <c r="S58" s="25">
        <v>42624</v>
      </c>
      <c r="T58" s="1" t="s">
        <v>26</v>
      </c>
      <c r="U58" s="47">
        <v>0.13138461538461538</v>
      </c>
      <c r="V58" s="1">
        <v>1723.21</v>
      </c>
      <c r="W58" s="29">
        <f t="shared" si="3"/>
        <v>0.22640328307692306</v>
      </c>
      <c r="X58" s="44">
        <v>2.1538461538461537</v>
      </c>
      <c r="Y58" s="45">
        <v>15.49</v>
      </c>
      <c r="Z58" s="46">
        <f t="shared" si="4"/>
        <v>3.3363076923076926E-2</v>
      </c>
      <c r="AA58" s="46">
        <f t="shared" si="5"/>
        <v>0.25976635999999997</v>
      </c>
    </row>
    <row r="59" spans="1:27">
      <c r="A59" s="39">
        <v>54</v>
      </c>
      <c r="B59" s="49" t="s">
        <v>23</v>
      </c>
      <c r="C59" s="24" t="s">
        <v>24</v>
      </c>
      <c r="D59" s="24" t="s">
        <v>25</v>
      </c>
      <c r="E59" s="48" t="s">
        <v>207</v>
      </c>
      <c r="F59" s="24" t="s">
        <v>191</v>
      </c>
      <c r="G59" s="24" t="s">
        <v>175</v>
      </c>
      <c r="H59" s="25">
        <v>42370</v>
      </c>
      <c r="I59" s="40">
        <v>52.6</v>
      </c>
      <c r="J59" s="1" t="s">
        <v>423</v>
      </c>
      <c r="K59" s="46">
        <v>0.36599999999999999</v>
      </c>
      <c r="L59" s="1">
        <v>1723.21</v>
      </c>
      <c r="M59" s="46">
        <f t="shared" si="0"/>
        <v>0.63069485999999997</v>
      </c>
      <c r="N59" s="44">
        <v>6</v>
      </c>
      <c r="O59" s="42">
        <v>15.49</v>
      </c>
      <c r="P59" s="29">
        <f t="shared" si="1"/>
        <v>9.2939999999999995E-2</v>
      </c>
      <c r="Q59" s="29">
        <f t="shared" si="2"/>
        <v>0.72363485999999999</v>
      </c>
      <c r="R59" s="25">
        <v>42611</v>
      </c>
      <c r="S59" s="25">
        <v>42624</v>
      </c>
      <c r="T59" s="1" t="s">
        <v>26</v>
      </c>
      <c r="U59" s="47">
        <v>6.5692307692307689E-2</v>
      </c>
      <c r="V59" s="1">
        <v>1723.21</v>
      </c>
      <c r="W59" s="29">
        <f t="shared" si="3"/>
        <v>0.11320164153846153</v>
      </c>
      <c r="X59" s="44">
        <v>1.0769230769230769</v>
      </c>
      <c r="Y59" s="45">
        <v>15.49</v>
      </c>
      <c r="Z59" s="46">
        <f t="shared" si="4"/>
        <v>1.6681538461538463E-2</v>
      </c>
      <c r="AA59" s="46">
        <f t="shared" si="5"/>
        <v>0.12988317999999999</v>
      </c>
    </row>
    <row r="60" spans="1:27">
      <c r="A60" s="39">
        <v>55</v>
      </c>
      <c r="B60" s="49" t="s">
        <v>23</v>
      </c>
      <c r="C60" s="24" t="s">
        <v>24</v>
      </c>
      <c r="D60" s="24" t="s">
        <v>25</v>
      </c>
      <c r="E60" s="48" t="s">
        <v>208</v>
      </c>
      <c r="F60" s="24" t="s">
        <v>192</v>
      </c>
      <c r="G60" s="24" t="s">
        <v>176</v>
      </c>
      <c r="H60" s="25">
        <v>42370</v>
      </c>
      <c r="I60" s="40">
        <v>31.9</v>
      </c>
      <c r="J60" s="1" t="s">
        <v>422</v>
      </c>
      <c r="K60" s="46">
        <v>0.183</v>
      </c>
      <c r="L60" s="1">
        <v>1723.21</v>
      </c>
      <c r="M60" s="46">
        <f t="shared" si="0"/>
        <v>0.31534742999999998</v>
      </c>
      <c r="N60" s="44">
        <v>3</v>
      </c>
      <c r="O60" s="42">
        <v>15.49</v>
      </c>
      <c r="P60" s="29">
        <f t="shared" si="1"/>
        <v>4.6469999999999997E-2</v>
      </c>
      <c r="Q60" s="29">
        <f t="shared" si="2"/>
        <v>0.36181743</v>
      </c>
      <c r="R60" s="25">
        <v>42611</v>
      </c>
      <c r="S60" s="25">
        <v>42624</v>
      </c>
      <c r="T60" s="1" t="s">
        <v>26</v>
      </c>
      <c r="U60" s="47">
        <v>3.2846153846153844E-2</v>
      </c>
      <c r="V60" s="1">
        <v>1723.21</v>
      </c>
      <c r="W60" s="29">
        <f t="shared" si="3"/>
        <v>5.6600820769230765E-2</v>
      </c>
      <c r="X60" s="44">
        <v>0.53846153846153844</v>
      </c>
      <c r="Y60" s="45">
        <v>15.49</v>
      </c>
      <c r="Z60" s="46">
        <f t="shared" si="4"/>
        <v>8.3407692307692315E-3</v>
      </c>
      <c r="AA60" s="46">
        <f t="shared" si="5"/>
        <v>6.4941589999999993E-2</v>
      </c>
    </row>
    <row r="61" spans="1:27">
      <c r="A61" s="39">
        <v>56</v>
      </c>
      <c r="B61" s="49" t="s">
        <v>23</v>
      </c>
      <c r="C61" s="24" t="s">
        <v>24</v>
      </c>
      <c r="D61" s="24" t="s">
        <v>25</v>
      </c>
      <c r="E61" s="48" t="s">
        <v>209</v>
      </c>
      <c r="F61" s="24" t="s">
        <v>193</v>
      </c>
      <c r="G61" s="24" t="s">
        <v>177</v>
      </c>
      <c r="H61" s="25">
        <v>42370</v>
      </c>
      <c r="I61" s="40">
        <v>60.2</v>
      </c>
      <c r="J61" s="1" t="s">
        <v>423</v>
      </c>
      <c r="K61" s="46">
        <v>0.183</v>
      </c>
      <c r="L61" s="1">
        <v>1723.21</v>
      </c>
      <c r="M61" s="46">
        <f t="shared" si="0"/>
        <v>0.31534742999999998</v>
      </c>
      <c r="N61" s="44">
        <v>3</v>
      </c>
      <c r="O61" s="42">
        <v>15.49</v>
      </c>
      <c r="P61" s="29">
        <f t="shared" si="1"/>
        <v>4.6469999999999997E-2</v>
      </c>
      <c r="Q61" s="29">
        <f t="shared" si="2"/>
        <v>0.36181743</v>
      </c>
      <c r="R61" s="25">
        <v>42611</v>
      </c>
      <c r="S61" s="25">
        <v>42624</v>
      </c>
      <c r="T61" s="1" t="s">
        <v>26</v>
      </c>
      <c r="U61" s="47">
        <v>3.2846153846153844E-2</v>
      </c>
      <c r="V61" s="1">
        <v>1723.21</v>
      </c>
      <c r="W61" s="29">
        <f t="shared" si="3"/>
        <v>5.6600820769230765E-2</v>
      </c>
      <c r="X61" s="44">
        <v>0.53846153846153844</v>
      </c>
      <c r="Y61" s="45">
        <v>15.49</v>
      </c>
      <c r="Z61" s="46">
        <f t="shared" si="4"/>
        <v>8.3407692307692315E-3</v>
      </c>
      <c r="AA61" s="46">
        <f t="shared" si="5"/>
        <v>6.4941589999999993E-2</v>
      </c>
    </row>
    <row r="62" spans="1:27">
      <c r="A62" s="39">
        <v>57</v>
      </c>
      <c r="B62" s="49" t="s">
        <v>23</v>
      </c>
      <c r="C62" s="24" t="s">
        <v>24</v>
      </c>
      <c r="D62" s="24" t="s">
        <v>25</v>
      </c>
      <c r="E62" s="48" t="s">
        <v>210</v>
      </c>
      <c r="F62" s="24" t="s">
        <v>194</v>
      </c>
      <c r="G62" s="24" t="s">
        <v>178</v>
      </c>
      <c r="H62" s="25">
        <v>42370</v>
      </c>
      <c r="I62" s="40">
        <v>59.9</v>
      </c>
      <c r="J62" s="1" t="s">
        <v>422</v>
      </c>
      <c r="K62" s="46">
        <v>1.464</v>
      </c>
      <c r="L62" s="1">
        <v>1723.21</v>
      </c>
      <c r="M62" s="46">
        <f t="shared" si="0"/>
        <v>2.5227794399999999</v>
      </c>
      <c r="N62" s="44">
        <v>24</v>
      </c>
      <c r="O62" s="42">
        <v>15.49</v>
      </c>
      <c r="P62" s="29">
        <f t="shared" si="1"/>
        <v>0.37175999999999998</v>
      </c>
      <c r="Q62" s="29">
        <f t="shared" si="2"/>
        <v>2.89453944</v>
      </c>
      <c r="R62" s="25">
        <v>42611</v>
      </c>
      <c r="S62" s="25">
        <v>42624</v>
      </c>
      <c r="T62" s="1" t="s">
        <v>26</v>
      </c>
      <c r="U62" s="47">
        <v>0.26276923076923075</v>
      </c>
      <c r="V62" s="1">
        <v>1723.21</v>
      </c>
      <c r="W62" s="29">
        <f t="shared" si="3"/>
        <v>0.45280656615384612</v>
      </c>
      <c r="X62" s="44">
        <v>4.3076923076923075</v>
      </c>
      <c r="Y62" s="45">
        <v>15.49</v>
      </c>
      <c r="Z62" s="46">
        <f t="shared" si="4"/>
        <v>6.6726153846153852E-2</v>
      </c>
      <c r="AA62" s="46">
        <f t="shared" si="5"/>
        <v>0.51953271999999995</v>
      </c>
    </row>
    <row r="63" spans="1:27">
      <c r="A63" s="39">
        <v>58</v>
      </c>
      <c r="B63" s="49" t="s">
        <v>23</v>
      </c>
      <c r="C63" s="24" t="s">
        <v>24</v>
      </c>
      <c r="D63" s="24" t="s">
        <v>25</v>
      </c>
      <c r="E63" s="48" t="s">
        <v>211</v>
      </c>
      <c r="F63" s="24" t="s">
        <v>195</v>
      </c>
      <c r="G63" s="24" t="s">
        <v>179</v>
      </c>
      <c r="H63" s="25">
        <v>42370</v>
      </c>
      <c r="I63" s="40">
        <v>42.1</v>
      </c>
      <c r="J63" s="1" t="s">
        <v>423</v>
      </c>
      <c r="K63" s="46">
        <v>1.464</v>
      </c>
      <c r="L63" s="1">
        <v>1723.21</v>
      </c>
      <c r="M63" s="46">
        <f t="shared" si="0"/>
        <v>2.5227794399999999</v>
      </c>
      <c r="N63" s="44">
        <v>24</v>
      </c>
      <c r="O63" s="42">
        <v>15.49</v>
      </c>
      <c r="P63" s="29">
        <f t="shared" si="1"/>
        <v>0.37175999999999998</v>
      </c>
      <c r="Q63" s="29">
        <f t="shared" si="2"/>
        <v>2.89453944</v>
      </c>
      <c r="R63" s="25">
        <v>42611</v>
      </c>
      <c r="S63" s="25">
        <v>42624</v>
      </c>
      <c r="T63" s="1" t="s">
        <v>26</v>
      </c>
      <c r="U63" s="47">
        <v>0.26276923076923075</v>
      </c>
      <c r="V63" s="1">
        <v>1723.21</v>
      </c>
      <c r="W63" s="29">
        <f t="shared" si="3"/>
        <v>0.45280656615384612</v>
      </c>
      <c r="X63" s="44">
        <v>4.3076923076923075</v>
      </c>
      <c r="Y63" s="45">
        <v>15.49</v>
      </c>
      <c r="Z63" s="46">
        <f t="shared" si="4"/>
        <v>6.6726153846153852E-2</v>
      </c>
      <c r="AA63" s="46">
        <f t="shared" si="5"/>
        <v>0.51953271999999995</v>
      </c>
    </row>
    <row r="64" spans="1:27">
      <c r="A64" s="39">
        <v>59</v>
      </c>
      <c r="B64" s="49" t="s">
        <v>23</v>
      </c>
      <c r="C64" s="24" t="s">
        <v>24</v>
      </c>
      <c r="D64" s="24" t="s">
        <v>25</v>
      </c>
      <c r="E64" s="48" t="s">
        <v>212</v>
      </c>
      <c r="F64" s="24" t="s">
        <v>196</v>
      </c>
      <c r="G64" s="24" t="s">
        <v>180</v>
      </c>
      <c r="H64" s="25">
        <v>42370</v>
      </c>
      <c r="I64" s="40">
        <v>43.1</v>
      </c>
      <c r="J64" s="1" t="s">
        <v>422</v>
      </c>
      <c r="K64" s="46">
        <v>1.464</v>
      </c>
      <c r="L64" s="1">
        <v>1723.21</v>
      </c>
      <c r="M64" s="46">
        <f t="shared" si="0"/>
        <v>2.5227794399999999</v>
      </c>
      <c r="N64" s="44">
        <v>24</v>
      </c>
      <c r="O64" s="42">
        <v>15.49</v>
      </c>
      <c r="P64" s="29">
        <f t="shared" si="1"/>
        <v>0.37175999999999998</v>
      </c>
      <c r="Q64" s="29">
        <f t="shared" si="2"/>
        <v>2.89453944</v>
      </c>
      <c r="R64" s="25">
        <v>42611</v>
      </c>
      <c r="S64" s="25">
        <v>42624</v>
      </c>
      <c r="T64" s="1" t="s">
        <v>26</v>
      </c>
      <c r="U64" s="47">
        <v>0.26276923076923075</v>
      </c>
      <c r="V64" s="1">
        <v>1723.21</v>
      </c>
      <c r="W64" s="29">
        <f t="shared" si="3"/>
        <v>0.45280656615384612</v>
      </c>
      <c r="X64" s="44">
        <v>4.3076923076923075</v>
      </c>
      <c r="Y64" s="45">
        <v>15.49</v>
      </c>
      <c r="Z64" s="46">
        <f t="shared" si="4"/>
        <v>6.6726153846153852E-2</v>
      </c>
      <c r="AA64" s="46">
        <f t="shared" si="5"/>
        <v>0.51953271999999995</v>
      </c>
    </row>
    <row r="65" spans="1:27">
      <c r="A65" s="39">
        <v>60</v>
      </c>
      <c r="B65" s="49" t="s">
        <v>23</v>
      </c>
      <c r="C65" s="24" t="s">
        <v>24</v>
      </c>
      <c r="D65" s="24" t="s">
        <v>25</v>
      </c>
      <c r="E65" s="48" t="s">
        <v>213</v>
      </c>
      <c r="F65" s="24" t="s">
        <v>197</v>
      </c>
      <c r="G65" s="24" t="s">
        <v>181</v>
      </c>
      <c r="H65" s="25">
        <v>42370</v>
      </c>
      <c r="I65" s="40">
        <v>43.1</v>
      </c>
      <c r="J65" s="1" t="s">
        <v>423</v>
      </c>
      <c r="K65" s="46">
        <v>1.0980000000000001</v>
      </c>
      <c r="L65" s="1">
        <v>1723.21</v>
      </c>
      <c r="M65" s="46">
        <f t="shared" si="0"/>
        <v>1.8920845800000001</v>
      </c>
      <c r="N65" s="44">
        <v>18</v>
      </c>
      <c r="O65" s="42">
        <v>15.49</v>
      </c>
      <c r="P65" s="29">
        <f t="shared" si="1"/>
        <v>0.27882000000000001</v>
      </c>
      <c r="Q65" s="29">
        <f t="shared" si="2"/>
        <v>2.1709045800000002</v>
      </c>
      <c r="R65" s="25">
        <v>42611</v>
      </c>
      <c r="S65" s="25">
        <v>42624</v>
      </c>
      <c r="T65" s="1" t="s">
        <v>26</v>
      </c>
      <c r="U65" s="47">
        <v>0.19707692307692309</v>
      </c>
      <c r="V65" s="1">
        <v>1723.21</v>
      </c>
      <c r="W65" s="29">
        <f t="shared" si="3"/>
        <v>0.33960492461538466</v>
      </c>
      <c r="X65" s="44">
        <v>3.2307692307692313</v>
      </c>
      <c r="Y65" s="45">
        <v>15.49</v>
      </c>
      <c r="Z65" s="46">
        <f t="shared" si="4"/>
        <v>5.0044615384615389E-2</v>
      </c>
      <c r="AA65" s="46">
        <f t="shared" si="5"/>
        <v>0.38964954000000007</v>
      </c>
    </row>
    <row r="66" spans="1:27">
      <c r="A66" s="39">
        <v>61</v>
      </c>
      <c r="B66" s="49" t="s">
        <v>23</v>
      </c>
      <c r="C66" s="24" t="s">
        <v>24</v>
      </c>
      <c r="D66" s="24" t="s">
        <v>25</v>
      </c>
      <c r="E66" s="48" t="s">
        <v>214</v>
      </c>
      <c r="F66" s="24" t="s">
        <v>198</v>
      </c>
      <c r="G66" s="24" t="s">
        <v>182</v>
      </c>
      <c r="H66" s="25">
        <v>42370</v>
      </c>
      <c r="I66" s="40">
        <v>59.9</v>
      </c>
      <c r="J66" s="1" t="s">
        <v>422</v>
      </c>
      <c r="K66" s="46">
        <v>1.0980000000000001</v>
      </c>
      <c r="L66" s="1">
        <v>1723.21</v>
      </c>
      <c r="M66" s="46">
        <f t="shared" si="0"/>
        <v>1.8920845800000001</v>
      </c>
      <c r="N66" s="44">
        <v>18</v>
      </c>
      <c r="O66" s="42">
        <v>15.49</v>
      </c>
      <c r="P66" s="29">
        <f t="shared" si="1"/>
        <v>0.27882000000000001</v>
      </c>
      <c r="Q66" s="29">
        <f t="shared" si="2"/>
        <v>2.1709045800000002</v>
      </c>
      <c r="R66" s="25">
        <v>42611</v>
      </c>
      <c r="S66" s="25">
        <v>42624</v>
      </c>
      <c r="T66" s="1" t="s">
        <v>26</v>
      </c>
      <c r="U66" s="47">
        <v>0.19707692307692309</v>
      </c>
      <c r="V66" s="1">
        <v>1723.21</v>
      </c>
      <c r="W66" s="29">
        <f t="shared" si="3"/>
        <v>0.33960492461538466</v>
      </c>
      <c r="X66" s="44">
        <v>3.2307692307692313</v>
      </c>
      <c r="Y66" s="45">
        <v>15.49</v>
      </c>
      <c r="Z66" s="46">
        <f t="shared" si="4"/>
        <v>5.0044615384615389E-2</v>
      </c>
      <c r="AA66" s="46">
        <f t="shared" si="5"/>
        <v>0.38964954000000007</v>
      </c>
    </row>
    <row r="67" spans="1:27">
      <c r="A67" s="39">
        <v>62</v>
      </c>
      <c r="B67" s="49" t="s">
        <v>23</v>
      </c>
      <c r="C67" s="24" t="s">
        <v>24</v>
      </c>
      <c r="D67" s="24" t="s">
        <v>25</v>
      </c>
      <c r="E67" s="48" t="s">
        <v>215</v>
      </c>
      <c r="F67" s="24" t="s">
        <v>199</v>
      </c>
      <c r="G67" s="24" t="s">
        <v>183</v>
      </c>
      <c r="H67" s="25">
        <v>42370</v>
      </c>
      <c r="I67" s="40">
        <v>41.6</v>
      </c>
      <c r="J67" s="1" t="s">
        <v>423</v>
      </c>
      <c r="K67" s="46">
        <v>1.83</v>
      </c>
      <c r="L67" s="1">
        <v>1723.21</v>
      </c>
      <c r="M67" s="46">
        <f t="shared" si="0"/>
        <v>3.1534743000000005</v>
      </c>
      <c r="N67" s="44">
        <v>30</v>
      </c>
      <c r="O67" s="42">
        <v>15.49</v>
      </c>
      <c r="P67" s="29">
        <f t="shared" si="1"/>
        <v>0.4647</v>
      </c>
      <c r="Q67" s="29">
        <f t="shared" si="2"/>
        <v>3.6181743000000006</v>
      </c>
      <c r="R67" s="25">
        <v>42611</v>
      </c>
      <c r="S67" s="25">
        <v>42624</v>
      </c>
      <c r="T67" s="1" t="s">
        <v>26</v>
      </c>
      <c r="U67" s="47">
        <v>0.32846153846153847</v>
      </c>
      <c r="V67" s="1">
        <v>1723.21</v>
      </c>
      <c r="W67" s="29">
        <f t="shared" si="3"/>
        <v>0.56600820769230764</v>
      </c>
      <c r="X67" s="44">
        <v>5.384615384615385</v>
      </c>
      <c r="Y67" s="45">
        <v>15.49</v>
      </c>
      <c r="Z67" s="46">
        <f t="shared" si="4"/>
        <v>8.3407692307692322E-2</v>
      </c>
      <c r="AA67" s="46">
        <f t="shared" si="5"/>
        <v>0.64941589999999993</v>
      </c>
    </row>
    <row r="68" spans="1:27">
      <c r="A68" s="39">
        <v>63</v>
      </c>
      <c r="B68" s="49" t="s">
        <v>23</v>
      </c>
      <c r="C68" s="24" t="s">
        <v>24</v>
      </c>
      <c r="D68" s="24" t="s">
        <v>25</v>
      </c>
      <c r="E68" s="48" t="s">
        <v>216</v>
      </c>
      <c r="F68" s="24" t="s">
        <v>200</v>
      </c>
      <c r="G68" s="24" t="s">
        <v>184</v>
      </c>
      <c r="H68" s="25">
        <v>42370</v>
      </c>
      <c r="I68" s="40">
        <v>42.5</v>
      </c>
      <c r="J68" s="1" t="s">
        <v>422</v>
      </c>
      <c r="K68" s="46">
        <v>1.83</v>
      </c>
      <c r="L68" s="1">
        <v>1723.21</v>
      </c>
      <c r="M68" s="46">
        <f t="shared" si="0"/>
        <v>3.1534743000000005</v>
      </c>
      <c r="N68" s="44">
        <v>30</v>
      </c>
      <c r="O68" s="42">
        <v>15.49</v>
      </c>
      <c r="P68" s="29">
        <f t="shared" si="1"/>
        <v>0.4647</v>
      </c>
      <c r="Q68" s="29">
        <f t="shared" si="2"/>
        <v>3.6181743000000006</v>
      </c>
      <c r="R68" s="25">
        <v>42611</v>
      </c>
      <c r="S68" s="25">
        <v>42624</v>
      </c>
      <c r="T68" s="1" t="s">
        <v>26</v>
      </c>
      <c r="U68" s="47">
        <v>0.32846153846153847</v>
      </c>
      <c r="V68" s="1">
        <v>1723.21</v>
      </c>
      <c r="W68" s="29">
        <f t="shared" si="3"/>
        <v>0.56600820769230764</v>
      </c>
      <c r="X68" s="44">
        <v>5.384615384615385</v>
      </c>
      <c r="Y68" s="45">
        <v>15.49</v>
      </c>
      <c r="Z68" s="46">
        <f t="shared" si="4"/>
        <v>8.3407692307692322E-2</v>
      </c>
      <c r="AA68" s="46">
        <f t="shared" si="5"/>
        <v>0.64941589999999993</v>
      </c>
    </row>
    <row r="69" spans="1:27">
      <c r="A69" s="39">
        <v>64</v>
      </c>
      <c r="B69" s="49" t="s">
        <v>23</v>
      </c>
      <c r="C69" s="24" t="s">
        <v>24</v>
      </c>
      <c r="D69" s="24" t="s">
        <v>25</v>
      </c>
      <c r="E69" s="48" t="s">
        <v>217</v>
      </c>
      <c r="F69" s="24" t="s">
        <v>201</v>
      </c>
      <c r="G69" s="24" t="s">
        <v>185</v>
      </c>
      <c r="H69" s="25">
        <v>42370</v>
      </c>
      <c r="I69" s="40">
        <v>43.1</v>
      </c>
      <c r="J69" s="1" t="s">
        <v>423</v>
      </c>
      <c r="K69" s="46">
        <v>0.54900000000000004</v>
      </c>
      <c r="L69" s="1">
        <v>1723.21</v>
      </c>
      <c r="M69" s="46">
        <f t="shared" si="0"/>
        <v>0.94604229000000006</v>
      </c>
      <c r="N69" s="44">
        <v>9</v>
      </c>
      <c r="O69" s="42">
        <v>15.49</v>
      </c>
      <c r="P69" s="29">
        <f t="shared" si="1"/>
        <v>0.13941000000000001</v>
      </c>
      <c r="Q69" s="29">
        <f t="shared" si="2"/>
        <v>1.0854522900000001</v>
      </c>
      <c r="R69" s="25">
        <v>42611</v>
      </c>
      <c r="S69" s="25">
        <v>42624</v>
      </c>
      <c r="T69" s="1" t="s">
        <v>26</v>
      </c>
      <c r="U69" s="47">
        <v>9.8538461538461547E-2</v>
      </c>
      <c r="V69" s="1">
        <v>1723.21</v>
      </c>
      <c r="W69" s="29">
        <f t="shared" si="3"/>
        <v>0.16980246230769233</v>
      </c>
      <c r="X69" s="44">
        <v>1.6153846153846156</v>
      </c>
      <c r="Y69" s="45">
        <v>15.49</v>
      </c>
      <c r="Z69" s="46">
        <f t="shared" si="4"/>
        <v>2.5022307692307694E-2</v>
      </c>
      <c r="AA69" s="46">
        <f t="shared" si="5"/>
        <v>0.19482477000000004</v>
      </c>
    </row>
    <row r="70" spans="1:27">
      <c r="A70" s="39">
        <v>65</v>
      </c>
      <c r="B70" s="49" t="s">
        <v>23</v>
      </c>
      <c r="C70" s="24" t="s">
        <v>24</v>
      </c>
      <c r="D70" s="24" t="s">
        <v>25</v>
      </c>
      <c r="E70" s="48" t="s">
        <v>278</v>
      </c>
      <c r="F70" s="24" t="s">
        <v>218</v>
      </c>
      <c r="G70" s="24" t="s">
        <v>248</v>
      </c>
      <c r="H70" s="25">
        <v>42370</v>
      </c>
      <c r="I70" s="40">
        <v>49.7</v>
      </c>
      <c r="J70" s="1" t="s">
        <v>422</v>
      </c>
      <c r="K70" s="46">
        <v>0.183</v>
      </c>
      <c r="L70" s="1">
        <v>1723.21</v>
      </c>
      <c r="M70" s="46">
        <f t="shared" si="0"/>
        <v>0.31534742999999998</v>
      </c>
      <c r="N70" s="44">
        <v>3</v>
      </c>
      <c r="O70" s="42">
        <v>15.49</v>
      </c>
      <c r="P70" s="29">
        <f t="shared" si="1"/>
        <v>4.6469999999999997E-2</v>
      </c>
      <c r="Q70" s="29">
        <f t="shared" si="2"/>
        <v>0.36181743</v>
      </c>
      <c r="R70" s="25">
        <v>42611</v>
      </c>
      <c r="S70" s="25">
        <v>42624</v>
      </c>
      <c r="T70" s="1" t="s">
        <v>26</v>
      </c>
      <c r="U70" s="47">
        <v>3.2846153846153844E-2</v>
      </c>
      <c r="V70" s="1">
        <v>1723.21</v>
      </c>
      <c r="W70" s="29">
        <f t="shared" si="3"/>
        <v>5.6600820769230765E-2</v>
      </c>
      <c r="X70" s="44">
        <v>0.53846153846153844</v>
      </c>
      <c r="Y70" s="45">
        <v>15.49</v>
      </c>
      <c r="Z70" s="46">
        <f t="shared" si="4"/>
        <v>8.3407692307692315E-3</v>
      </c>
      <c r="AA70" s="46">
        <f t="shared" si="5"/>
        <v>6.4941589999999993E-2</v>
      </c>
    </row>
    <row r="71" spans="1:27">
      <c r="A71" s="39">
        <v>66</v>
      </c>
      <c r="B71" s="49" t="s">
        <v>23</v>
      </c>
      <c r="C71" s="24" t="s">
        <v>24</v>
      </c>
      <c r="D71" s="24" t="s">
        <v>25</v>
      </c>
      <c r="E71" s="48" t="s">
        <v>279</v>
      </c>
      <c r="F71" s="24" t="s">
        <v>219</v>
      </c>
      <c r="G71" s="24" t="s">
        <v>249</v>
      </c>
      <c r="H71" s="25">
        <v>42370</v>
      </c>
      <c r="I71" s="40">
        <v>30.5</v>
      </c>
      <c r="J71" s="1" t="s">
        <v>423</v>
      </c>
      <c r="K71" s="46">
        <v>0.54900000000000004</v>
      </c>
      <c r="L71" s="1">
        <v>1723.21</v>
      </c>
      <c r="M71" s="46">
        <f t="shared" ref="M71:M134" si="6">L71*K71/1000</f>
        <v>0.94604229000000006</v>
      </c>
      <c r="N71" s="44">
        <v>9</v>
      </c>
      <c r="O71" s="42">
        <v>15.49</v>
      </c>
      <c r="P71" s="29">
        <f t="shared" ref="P71:P134" si="7">(N71*O71)/1000</f>
        <v>0.13941000000000001</v>
      </c>
      <c r="Q71" s="29">
        <f t="shared" ref="Q71:Q134" si="8">M71+P71</f>
        <v>1.0854522900000001</v>
      </c>
      <c r="R71" s="25">
        <v>42611</v>
      </c>
      <c r="S71" s="25">
        <v>42624</v>
      </c>
      <c r="T71" s="1" t="s">
        <v>26</v>
      </c>
      <c r="U71" s="47">
        <v>9.8538461538461547E-2</v>
      </c>
      <c r="V71" s="1">
        <v>1723.21</v>
      </c>
      <c r="W71" s="29">
        <f t="shared" ref="W71:W134" si="9">V71*U71/1000</f>
        <v>0.16980246230769233</v>
      </c>
      <c r="X71" s="44">
        <v>1.6153846153846156</v>
      </c>
      <c r="Y71" s="45">
        <v>15.49</v>
      </c>
      <c r="Z71" s="46">
        <f t="shared" ref="Z71:Z134" si="10">(X71*Y71)/1000</f>
        <v>2.5022307692307694E-2</v>
      </c>
      <c r="AA71" s="46">
        <f t="shared" ref="AA71:AA134" si="11">W71+Z71</f>
        <v>0.19482477000000004</v>
      </c>
    </row>
    <row r="72" spans="1:27">
      <c r="A72" s="39">
        <v>67</v>
      </c>
      <c r="B72" s="49" t="s">
        <v>23</v>
      </c>
      <c r="C72" s="24" t="s">
        <v>24</v>
      </c>
      <c r="D72" s="24" t="s">
        <v>25</v>
      </c>
      <c r="E72" s="48" t="s">
        <v>280</v>
      </c>
      <c r="F72" s="24" t="s">
        <v>220</v>
      </c>
      <c r="G72" s="24" t="s">
        <v>250</v>
      </c>
      <c r="H72" s="25">
        <v>42370</v>
      </c>
      <c r="I72" s="40">
        <v>58.1</v>
      </c>
      <c r="J72" s="1" t="s">
        <v>422</v>
      </c>
      <c r="K72" s="46">
        <v>0.36599999999999999</v>
      </c>
      <c r="L72" s="1">
        <v>1723.21</v>
      </c>
      <c r="M72" s="46">
        <f t="shared" si="6"/>
        <v>0.63069485999999997</v>
      </c>
      <c r="N72" s="44">
        <v>6</v>
      </c>
      <c r="O72" s="42">
        <v>15.49</v>
      </c>
      <c r="P72" s="29">
        <f t="shared" si="7"/>
        <v>9.2939999999999995E-2</v>
      </c>
      <c r="Q72" s="29">
        <f t="shared" si="8"/>
        <v>0.72363485999999999</v>
      </c>
      <c r="R72" s="25">
        <v>42611</v>
      </c>
      <c r="S72" s="25">
        <v>42624</v>
      </c>
      <c r="T72" s="1" t="s">
        <v>26</v>
      </c>
      <c r="U72" s="47">
        <v>6.5692307692307689E-2</v>
      </c>
      <c r="V72" s="1">
        <v>1723.21</v>
      </c>
      <c r="W72" s="29">
        <f t="shared" si="9"/>
        <v>0.11320164153846153</v>
      </c>
      <c r="X72" s="44">
        <v>1.0769230769230769</v>
      </c>
      <c r="Y72" s="45">
        <v>15.49</v>
      </c>
      <c r="Z72" s="46">
        <f t="shared" si="10"/>
        <v>1.6681538461538463E-2</v>
      </c>
      <c r="AA72" s="46">
        <f t="shared" si="11"/>
        <v>0.12988317999999999</v>
      </c>
    </row>
    <row r="73" spans="1:27">
      <c r="A73" s="39">
        <v>68</v>
      </c>
      <c r="B73" s="49" t="s">
        <v>23</v>
      </c>
      <c r="C73" s="24" t="s">
        <v>24</v>
      </c>
      <c r="D73" s="24" t="s">
        <v>25</v>
      </c>
      <c r="E73" s="48" t="s">
        <v>281</v>
      </c>
      <c r="F73" s="24" t="s">
        <v>221</v>
      </c>
      <c r="G73" s="24" t="s">
        <v>251</v>
      </c>
      <c r="H73" s="25">
        <v>42370</v>
      </c>
      <c r="I73" s="40">
        <v>49.5</v>
      </c>
      <c r="J73" s="1" t="s">
        <v>423</v>
      </c>
      <c r="K73" s="46">
        <v>0.36599999999999999</v>
      </c>
      <c r="L73" s="1">
        <v>1723.21</v>
      </c>
      <c r="M73" s="46">
        <f t="shared" si="6"/>
        <v>0.63069485999999997</v>
      </c>
      <c r="N73" s="44">
        <v>7</v>
      </c>
      <c r="O73" s="42">
        <v>15.49</v>
      </c>
      <c r="P73" s="29">
        <f t="shared" si="7"/>
        <v>0.10843000000000001</v>
      </c>
      <c r="Q73" s="29">
        <f t="shared" si="8"/>
        <v>0.73912485999999999</v>
      </c>
      <c r="R73" s="25">
        <v>42611</v>
      </c>
      <c r="S73" s="25">
        <v>42624</v>
      </c>
      <c r="T73" s="1" t="s">
        <v>26</v>
      </c>
      <c r="U73" s="47">
        <v>6.5692307692307689E-2</v>
      </c>
      <c r="V73" s="1">
        <v>1723.21</v>
      </c>
      <c r="W73" s="29">
        <f t="shared" si="9"/>
        <v>0.11320164153846153</v>
      </c>
      <c r="X73" s="44">
        <v>1.0769230769230769</v>
      </c>
      <c r="Y73" s="45">
        <v>15.49</v>
      </c>
      <c r="Z73" s="46">
        <f t="shared" si="10"/>
        <v>1.6681538461538463E-2</v>
      </c>
      <c r="AA73" s="46">
        <f t="shared" si="11"/>
        <v>0.12988317999999999</v>
      </c>
    </row>
    <row r="74" spans="1:27">
      <c r="A74" s="39">
        <v>69</v>
      </c>
      <c r="B74" s="49" t="s">
        <v>23</v>
      </c>
      <c r="C74" s="24" t="s">
        <v>24</v>
      </c>
      <c r="D74" s="24" t="s">
        <v>25</v>
      </c>
      <c r="E74" s="48" t="s">
        <v>282</v>
      </c>
      <c r="F74" s="24" t="s">
        <v>222</v>
      </c>
      <c r="G74" s="24" t="s">
        <v>252</v>
      </c>
      <c r="H74" s="25">
        <v>42370</v>
      </c>
      <c r="I74" s="40">
        <v>30.5</v>
      </c>
      <c r="J74" s="1" t="s">
        <v>422</v>
      </c>
      <c r="K74" s="46">
        <v>0.36599999999999999</v>
      </c>
      <c r="L74" s="1">
        <v>1723.21</v>
      </c>
      <c r="M74" s="46">
        <f t="shared" si="6"/>
        <v>0.63069485999999997</v>
      </c>
      <c r="N74" s="44">
        <v>7</v>
      </c>
      <c r="O74" s="42">
        <v>15.49</v>
      </c>
      <c r="P74" s="29">
        <f t="shared" si="7"/>
        <v>0.10843000000000001</v>
      </c>
      <c r="Q74" s="29">
        <f t="shared" si="8"/>
        <v>0.73912485999999999</v>
      </c>
      <c r="R74" s="25">
        <v>42611</v>
      </c>
      <c r="S74" s="25">
        <v>42624</v>
      </c>
      <c r="T74" s="1" t="s">
        <v>26</v>
      </c>
      <c r="U74" s="47">
        <v>6.5692307692307689E-2</v>
      </c>
      <c r="V74" s="1">
        <v>1723.21</v>
      </c>
      <c r="W74" s="29">
        <f t="shared" si="9"/>
        <v>0.11320164153846153</v>
      </c>
      <c r="X74" s="44">
        <v>1.0769230769230769</v>
      </c>
      <c r="Y74" s="45">
        <v>15.49</v>
      </c>
      <c r="Z74" s="46">
        <f t="shared" si="10"/>
        <v>1.6681538461538463E-2</v>
      </c>
      <c r="AA74" s="46">
        <f t="shared" si="11"/>
        <v>0.12988317999999999</v>
      </c>
    </row>
    <row r="75" spans="1:27">
      <c r="A75" s="39">
        <v>70</v>
      </c>
      <c r="B75" s="49" t="s">
        <v>23</v>
      </c>
      <c r="C75" s="24" t="s">
        <v>24</v>
      </c>
      <c r="D75" s="24" t="s">
        <v>25</v>
      </c>
      <c r="E75" s="48" t="s">
        <v>283</v>
      </c>
      <c r="F75" s="24" t="s">
        <v>223</v>
      </c>
      <c r="G75" s="24" t="s">
        <v>253</v>
      </c>
      <c r="H75" s="25">
        <v>42370</v>
      </c>
      <c r="I75" s="40">
        <v>59.7</v>
      </c>
      <c r="J75" s="1" t="s">
        <v>423</v>
      </c>
      <c r="K75" s="46">
        <v>0.183</v>
      </c>
      <c r="L75" s="1">
        <v>1723.21</v>
      </c>
      <c r="M75" s="46">
        <f t="shared" si="6"/>
        <v>0.31534742999999998</v>
      </c>
      <c r="N75" s="44">
        <v>3</v>
      </c>
      <c r="O75" s="42">
        <v>15.49</v>
      </c>
      <c r="P75" s="29">
        <f t="shared" si="7"/>
        <v>4.6469999999999997E-2</v>
      </c>
      <c r="Q75" s="29">
        <f t="shared" si="8"/>
        <v>0.36181743</v>
      </c>
      <c r="R75" s="25">
        <v>42611</v>
      </c>
      <c r="S75" s="25">
        <v>42624</v>
      </c>
      <c r="T75" s="1" t="s">
        <v>26</v>
      </c>
      <c r="U75" s="47">
        <v>3.2846153846153844E-2</v>
      </c>
      <c r="V75" s="1">
        <v>1723.21</v>
      </c>
      <c r="W75" s="29">
        <f t="shared" si="9"/>
        <v>5.6600820769230765E-2</v>
      </c>
      <c r="X75" s="44">
        <v>0.53846153846153844</v>
      </c>
      <c r="Y75" s="45">
        <v>15.49</v>
      </c>
      <c r="Z75" s="46">
        <f t="shared" si="10"/>
        <v>8.3407692307692315E-3</v>
      </c>
      <c r="AA75" s="46">
        <f t="shared" si="11"/>
        <v>6.4941589999999993E-2</v>
      </c>
    </row>
    <row r="76" spans="1:27">
      <c r="A76" s="39">
        <v>71</v>
      </c>
      <c r="B76" s="49" t="s">
        <v>23</v>
      </c>
      <c r="C76" s="24" t="s">
        <v>24</v>
      </c>
      <c r="D76" s="24" t="s">
        <v>25</v>
      </c>
      <c r="E76" s="48" t="s">
        <v>284</v>
      </c>
      <c r="F76" s="24" t="s">
        <v>224</v>
      </c>
      <c r="G76" s="24" t="s">
        <v>254</v>
      </c>
      <c r="H76" s="25">
        <v>42370</v>
      </c>
      <c r="I76" s="40">
        <v>48.4</v>
      </c>
      <c r="J76" s="1" t="s">
        <v>422</v>
      </c>
      <c r="K76" s="46">
        <v>0.36599999999999999</v>
      </c>
      <c r="L76" s="1">
        <v>1723.21</v>
      </c>
      <c r="M76" s="46">
        <f t="shared" si="6"/>
        <v>0.63069485999999997</v>
      </c>
      <c r="N76" s="44">
        <v>6</v>
      </c>
      <c r="O76" s="42">
        <v>15.49</v>
      </c>
      <c r="P76" s="29">
        <f t="shared" si="7"/>
        <v>9.2939999999999995E-2</v>
      </c>
      <c r="Q76" s="29">
        <f t="shared" si="8"/>
        <v>0.72363485999999999</v>
      </c>
      <c r="R76" s="25">
        <v>42611</v>
      </c>
      <c r="S76" s="25">
        <v>42624</v>
      </c>
      <c r="T76" s="1" t="s">
        <v>26</v>
      </c>
      <c r="U76" s="47">
        <v>6.5692307692307689E-2</v>
      </c>
      <c r="V76" s="1">
        <v>1723.21</v>
      </c>
      <c r="W76" s="29">
        <f t="shared" si="9"/>
        <v>0.11320164153846153</v>
      </c>
      <c r="X76" s="44">
        <v>1.0769230769230769</v>
      </c>
      <c r="Y76" s="45">
        <v>15.49</v>
      </c>
      <c r="Z76" s="46">
        <f t="shared" si="10"/>
        <v>1.6681538461538463E-2</v>
      </c>
      <c r="AA76" s="46">
        <f t="shared" si="11"/>
        <v>0.12988317999999999</v>
      </c>
    </row>
    <row r="77" spans="1:27">
      <c r="A77" s="39">
        <v>72</v>
      </c>
      <c r="B77" s="49" t="s">
        <v>23</v>
      </c>
      <c r="C77" s="24" t="s">
        <v>24</v>
      </c>
      <c r="D77" s="24" t="s">
        <v>25</v>
      </c>
      <c r="E77" s="48" t="s">
        <v>285</v>
      </c>
      <c r="F77" s="24" t="s">
        <v>225</v>
      </c>
      <c r="G77" s="24" t="s">
        <v>255</v>
      </c>
      <c r="H77" s="25">
        <v>42370</v>
      </c>
      <c r="I77" s="40">
        <v>33.700000000000003</v>
      </c>
      <c r="J77" s="1" t="s">
        <v>423</v>
      </c>
      <c r="K77" s="46">
        <v>0.22900000000000001</v>
      </c>
      <c r="L77" s="1">
        <v>1723.21</v>
      </c>
      <c r="M77" s="46">
        <f t="shared" si="6"/>
        <v>0.39461509</v>
      </c>
      <c r="N77" s="44">
        <v>3.7540983606557381</v>
      </c>
      <c r="O77" s="42">
        <v>15.49</v>
      </c>
      <c r="P77" s="29">
        <f t="shared" si="7"/>
        <v>5.8150983606557384E-2</v>
      </c>
      <c r="Q77" s="29">
        <f t="shared" si="8"/>
        <v>0.45276607360655741</v>
      </c>
      <c r="R77" s="25">
        <v>42611</v>
      </c>
      <c r="S77" s="25">
        <v>42624</v>
      </c>
      <c r="T77" s="1" t="s">
        <v>26</v>
      </c>
      <c r="U77" s="47">
        <v>4.1102564102564104E-2</v>
      </c>
      <c r="V77" s="1">
        <v>1723.21</v>
      </c>
      <c r="W77" s="29">
        <f t="shared" si="9"/>
        <v>7.082834948717949E-2</v>
      </c>
      <c r="X77" s="44">
        <v>0.67381252627154276</v>
      </c>
      <c r="Y77" s="45">
        <v>15.49</v>
      </c>
      <c r="Z77" s="46">
        <f t="shared" si="10"/>
        <v>1.0437356031946197E-2</v>
      </c>
      <c r="AA77" s="46">
        <f t="shared" si="11"/>
        <v>8.1265705519125681E-2</v>
      </c>
    </row>
    <row r="78" spans="1:27">
      <c r="A78" s="39">
        <v>73</v>
      </c>
      <c r="B78" s="49" t="s">
        <v>23</v>
      </c>
      <c r="C78" s="24" t="s">
        <v>24</v>
      </c>
      <c r="D78" s="24" t="s">
        <v>25</v>
      </c>
      <c r="E78" s="48" t="s">
        <v>286</v>
      </c>
      <c r="F78" s="24" t="s">
        <v>226</v>
      </c>
      <c r="G78" s="24" t="s">
        <v>256</v>
      </c>
      <c r="H78" s="25">
        <v>42370</v>
      </c>
      <c r="I78" s="40">
        <v>59.2</v>
      </c>
      <c r="J78" s="1" t="s">
        <v>422</v>
      </c>
      <c r="K78" s="46">
        <v>0.36599999999999999</v>
      </c>
      <c r="L78" s="1">
        <v>1723.21</v>
      </c>
      <c r="M78" s="46">
        <f t="shared" si="6"/>
        <v>0.63069485999999997</v>
      </c>
      <c r="N78" s="44">
        <v>6</v>
      </c>
      <c r="O78" s="42">
        <v>15.49</v>
      </c>
      <c r="P78" s="29">
        <f t="shared" si="7"/>
        <v>9.2939999999999995E-2</v>
      </c>
      <c r="Q78" s="29">
        <f t="shared" si="8"/>
        <v>0.72363485999999999</v>
      </c>
      <c r="R78" s="25">
        <v>42611</v>
      </c>
      <c r="S78" s="25">
        <v>42624</v>
      </c>
      <c r="T78" s="1" t="s">
        <v>26</v>
      </c>
      <c r="U78" s="47">
        <v>6.5692307692307689E-2</v>
      </c>
      <c r="V78" s="1">
        <v>1723.21</v>
      </c>
      <c r="W78" s="29">
        <f t="shared" si="9"/>
        <v>0.11320164153846153</v>
      </c>
      <c r="X78" s="44">
        <v>1.0769230769230769</v>
      </c>
      <c r="Y78" s="45">
        <v>15.49</v>
      </c>
      <c r="Z78" s="46">
        <f t="shared" si="10"/>
        <v>1.6681538461538463E-2</v>
      </c>
      <c r="AA78" s="46">
        <f t="shared" si="11"/>
        <v>0.12988317999999999</v>
      </c>
    </row>
    <row r="79" spans="1:27">
      <c r="A79" s="39">
        <v>74</v>
      </c>
      <c r="B79" s="49" t="s">
        <v>23</v>
      </c>
      <c r="C79" s="24" t="s">
        <v>24</v>
      </c>
      <c r="D79" s="24" t="s">
        <v>25</v>
      </c>
      <c r="E79" s="48" t="s">
        <v>287</v>
      </c>
      <c r="F79" s="24" t="s">
        <v>227</v>
      </c>
      <c r="G79" s="24" t="s">
        <v>257</v>
      </c>
      <c r="H79" s="25">
        <v>42370</v>
      </c>
      <c r="I79" s="40">
        <v>47.6</v>
      </c>
      <c r="J79" s="1" t="s">
        <v>423</v>
      </c>
      <c r="K79" s="46">
        <v>0.183</v>
      </c>
      <c r="L79" s="1">
        <v>1723.21</v>
      </c>
      <c r="M79" s="46">
        <f t="shared" si="6"/>
        <v>0.31534742999999998</v>
      </c>
      <c r="N79" s="44">
        <v>3</v>
      </c>
      <c r="O79" s="42">
        <v>15.49</v>
      </c>
      <c r="P79" s="29">
        <f t="shared" si="7"/>
        <v>4.6469999999999997E-2</v>
      </c>
      <c r="Q79" s="29">
        <f t="shared" si="8"/>
        <v>0.36181743</v>
      </c>
      <c r="R79" s="25">
        <v>42611</v>
      </c>
      <c r="S79" s="25">
        <v>42624</v>
      </c>
      <c r="T79" s="1" t="s">
        <v>26</v>
      </c>
      <c r="U79" s="47">
        <v>3.2846153846153844E-2</v>
      </c>
      <c r="V79" s="1">
        <v>1723.21</v>
      </c>
      <c r="W79" s="29">
        <f t="shared" si="9"/>
        <v>5.6600820769230765E-2</v>
      </c>
      <c r="X79" s="44">
        <v>0.53846153846153844</v>
      </c>
      <c r="Y79" s="45">
        <v>15.49</v>
      </c>
      <c r="Z79" s="46">
        <f t="shared" si="10"/>
        <v>8.3407692307692315E-3</v>
      </c>
      <c r="AA79" s="46">
        <f t="shared" si="11"/>
        <v>6.4941589999999993E-2</v>
      </c>
    </row>
    <row r="80" spans="1:27">
      <c r="A80" s="39">
        <v>75</v>
      </c>
      <c r="B80" s="49" t="s">
        <v>23</v>
      </c>
      <c r="C80" s="24" t="s">
        <v>24</v>
      </c>
      <c r="D80" s="24" t="s">
        <v>25</v>
      </c>
      <c r="E80" s="48" t="s">
        <v>288</v>
      </c>
      <c r="F80" s="24" t="s">
        <v>228</v>
      </c>
      <c r="G80" s="24" t="s">
        <v>258</v>
      </c>
      <c r="H80" s="25">
        <v>42370</v>
      </c>
      <c r="I80" s="40">
        <v>32.4</v>
      </c>
      <c r="J80" s="1" t="s">
        <v>422</v>
      </c>
      <c r="K80" s="46">
        <v>1.83</v>
      </c>
      <c r="L80" s="1">
        <v>1723.21</v>
      </c>
      <c r="M80" s="46">
        <f t="shared" si="6"/>
        <v>3.1534743000000005</v>
      </c>
      <c r="N80" s="44">
        <v>30</v>
      </c>
      <c r="O80" s="42">
        <v>15.49</v>
      </c>
      <c r="P80" s="29">
        <f t="shared" si="7"/>
        <v>0.4647</v>
      </c>
      <c r="Q80" s="29">
        <f t="shared" si="8"/>
        <v>3.6181743000000006</v>
      </c>
      <c r="R80" s="25">
        <v>42611</v>
      </c>
      <c r="S80" s="25">
        <v>42624</v>
      </c>
      <c r="T80" s="1" t="s">
        <v>26</v>
      </c>
      <c r="U80" s="47">
        <v>0.32846153846153847</v>
      </c>
      <c r="V80" s="1">
        <v>1723.21</v>
      </c>
      <c r="W80" s="29">
        <f t="shared" si="9"/>
        <v>0.56600820769230764</v>
      </c>
      <c r="X80" s="44">
        <v>5.384615384615385</v>
      </c>
      <c r="Y80" s="45">
        <v>15.49</v>
      </c>
      <c r="Z80" s="46">
        <f t="shared" si="10"/>
        <v>8.3407692307692322E-2</v>
      </c>
      <c r="AA80" s="46">
        <f t="shared" si="11"/>
        <v>0.64941589999999993</v>
      </c>
    </row>
    <row r="81" spans="1:27">
      <c r="A81" s="39">
        <v>76</v>
      </c>
      <c r="B81" s="49" t="s">
        <v>23</v>
      </c>
      <c r="C81" s="24" t="s">
        <v>24</v>
      </c>
      <c r="D81" s="24" t="s">
        <v>25</v>
      </c>
      <c r="E81" s="48" t="s">
        <v>289</v>
      </c>
      <c r="F81" s="24" t="s">
        <v>229</v>
      </c>
      <c r="G81" s="24" t="s">
        <v>259</v>
      </c>
      <c r="H81" s="25">
        <v>42370</v>
      </c>
      <c r="I81" s="40">
        <v>59.2</v>
      </c>
      <c r="J81" s="1" t="s">
        <v>423</v>
      </c>
      <c r="K81" s="46">
        <v>1.0980000000000001</v>
      </c>
      <c r="L81" s="1">
        <v>1723.21</v>
      </c>
      <c r="M81" s="46">
        <f t="shared" si="6"/>
        <v>1.8920845800000001</v>
      </c>
      <c r="N81" s="44">
        <v>18</v>
      </c>
      <c r="O81" s="42">
        <v>15.49</v>
      </c>
      <c r="P81" s="29">
        <f t="shared" si="7"/>
        <v>0.27882000000000001</v>
      </c>
      <c r="Q81" s="29">
        <f t="shared" si="8"/>
        <v>2.1709045800000002</v>
      </c>
      <c r="R81" s="25">
        <v>42611</v>
      </c>
      <c r="S81" s="25">
        <v>42624</v>
      </c>
      <c r="T81" s="1" t="s">
        <v>26</v>
      </c>
      <c r="U81" s="47">
        <v>0.19707692307692309</v>
      </c>
      <c r="V81" s="1">
        <v>1723.21</v>
      </c>
      <c r="W81" s="29">
        <f t="shared" si="9"/>
        <v>0.33960492461538466</v>
      </c>
      <c r="X81" s="44">
        <v>3.2307692307692313</v>
      </c>
      <c r="Y81" s="45">
        <v>15.49</v>
      </c>
      <c r="Z81" s="46">
        <f t="shared" si="10"/>
        <v>5.0044615384615389E-2</v>
      </c>
      <c r="AA81" s="46">
        <f t="shared" si="11"/>
        <v>0.38964954000000007</v>
      </c>
    </row>
    <row r="82" spans="1:27">
      <c r="A82" s="39">
        <v>77</v>
      </c>
      <c r="B82" s="49" t="s">
        <v>23</v>
      </c>
      <c r="C82" s="24" t="s">
        <v>24</v>
      </c>
      <c r="D82" s="24" t="s">
        <v>25</v>
      </c>
      <c r="E82" s="48" t="s">
        <v>290</v>
      </c>
      <c r="F82" s="24" t="s">
        <v>230</v>
      </c>
      <c r="G82" s="24" t="s">
        <v>260</v>
      </c>
      <c r="H82" s="25">
        <v>42370</v>
      </c>
      <c r="I82" s="40">
        <v>48</v>
      </c>
      <c r="J82" s="1" t="s">
        <v>422</v>
      </c>
      <c r="K82" s="46">
        <v>1.0980000000000001</v>
      </c>
      <c r="L82" s="1">
        <v>1723.21</v>
      </c>
      <c r="M82" s="46">
        <f t="shared" si="6"/>
        <v>1.8920845800000001</v>
      </c>
      <c r="N82" s="44">
        <v>18</v>
      </c>
      <c r="O82" s="42">
        <v>15.49</v>
      </c>
      <c r="P82" s="29">
        <f t="shared" si="7"/>
        <v>0.27882000000000001</v>
      </c>
      <c r="Q82" s="29">
        <f t="shared" si="8"/>
        <v>2.1709045800000002</v>
      </c>
      <c r="R82" s="25">
        <v>42611</v>
      </c>
      <c r="S82" s="25">
        <v>42624</v>
      </c>
      <c r="T82" s="1" t="s">
        <v>26</v>
      </c>
      <c r="U82" s="47">
        <v>0.19707692307692309</v>
      </c>
      <c r="V82" s="1">
        <v>1723.21</v>
      </c>
      <c r="W82" s="29">
        <f t="shared" si="9"/>
        <v>0.33960492461538466</v>
      </c>
      <c r="X82" s="44">
        <v>3.2307692307692313</v>
      </c>
      <c r="Y82" s="45">
        <v>15.49</v>
      </c>
      <c r="Z82" s="46">
        <f t="shared" si="10"/>
        <v>5.0044615384615389E-2</v>
      </c>
      <c r="AA82" s="46">
        <f t="shared" si="11"/>
        <v>0.38964954000000007</v>
      </c>
    </row>
    <row r="83" spans="1:27">
      <c r="A83" s="39">
        <v>78</v>
      </c>
      <c r="B83" s="49" t="s">
        <v>23</v>
      </c>
      <c r="C83" s="24" t="s">
        <v>24</v>
      </c>
      <c r="D83" s="24" t="s">
        <v>25</v>
      </c>
      <c r="E83" s="48" t="s">
        <v>291</v>
      </c>
      <c r="F83" s="24" t="s">
        <v>231</v>
      </c>
      <c r="G83" s="24" t="s">
        <v>261</v>
      </c>
      <c r="H83" s="25">
        <v>42370</v>
      </c>
      <c r="I83" s="40">
        <v>32.5</v>
      </c>
      <c r="J83" s="1" t="s">
        <v>423</v>
      </c>
      <c r="K83" s="46">
        <v>0.36599999999999999</v>
      </c>
      <c r="L83" s="1">
        <v>1723.21</v>
      </c>
      <c r="M83" s="46">
        <f t="shared" si="6"/>
        <v>0.63069485999999997</v>
      </c>
      <c r="N83" s="44">
        <v>6</v>
      </c>
      <c r="O83" s="42">
        <v>15.49</v>
      </c>
      <c r="P83" s="29">
        <f t="shared" si="7"/>
        <v>9.2939999999999995E-2</v>
      </c>
      <c r="Q83" s="29">
        <f t="shared" si="8"/>
        <v>0.72363485999999999</v>
      </c>
      <c r="R83" s="25">
        <v>42611</v>
      </c>
      <c r="S83" s="25">
        <v>42624</v>
      </c>
      <c r="T83" s="1" t="s">
        <v>26</v>
      </c>
      <c r="U83" s="47">
        <v>6.5692307692307689E-2</v>
      </c>
      <c r="V83" s="1">
        <v>1723.21</v>
      </c>
      <c r="W83" s="29">
        <f t="shared" si="9"/>
        <v>0.11320164153846153</v>
      </c>
      <c r="X83" s="44">
        <v>1.0769230769230769</v>
      </c>
      <c r="Y83" s="45">
        <v>15.49</v>
      </c>
      <c r="Z83" s="46">
        <f t="shared" si="10"/>
        <v>1.6681538461538463E-2</v>
      </c>
      <c r="AA83" s="46">
        <f t="shared" si="11"/>
        <v>0.12988317999999999</v>
      </c>
    </row>
    <row r="84" spans="1:27">
      <c r="A84" s="39">
        <v>79</v>
      </c>
      <c r="B84" s="49" t="s">
        <v>23</v>
      </c>
      <c r="C84" s="24" t="s">
        <v>24</v>
      </c>
      <c r="D84" s="24" t="s">
        <v>25</v>
      </c>
      <c r="E84" s="48" t="s">
        <v>292</v>
      </c>
      <c r="F84" s="24" t="s">
        <v>232</v>
      </c>
      <c r="G84" s="24" t="s">
        <v>262</v>
      </c>
      <c r="H84" s="25">
        <v>42370</v>
      </c>
      <c r="I84" s="40">
        <v>59.2</v>
      </c>
      <c r="J84" s="1" t="s">
        <v>422</v>
      </c>
      <c r="K84" s="46">
        <v>0.36599999999999999</v>
      </c>
      <c r="L84" s="1">
        <v>1723.21</v>
      </c>
      <c r="M84" s="46">
        <f t="shared" si="6"/>
        <v>0.63069485999999997</v>
      </c>
      <c r="N84" s="44">
        <v>6</v>
      </c>
      <c r="O84" s="42">
        <v>15.49</v>
      </c>
      <c r="P84" s="29">
        <f t="shared" si="7"/>
        <v>9.2939999999999995E-2</v>
      </c>
      <c r="Q84" s="29">
        <f t="shared" si="8"/>
        <v>0.72363485999999999</v>
      </c>
      <c r="R84" s="25">
        <v>42611</v>
      </c>
      <c r="S84" s="25">
        <v>42624</v>
      </c>
      <c r="T84" s="1" t="s">
        <v>26</v>
      </c>
      <c r="U84" s="47">
        <v>6.5692307692307689E-2</v>
      </c>
      <c r="V84" s="1">
        <v>1723.21</v>
      </c>
      <c r="W84" s="29">
        <f t="shared" si="9"/>
        <v>0.11320164153846153</v>
      </c>
      <c r="X84" s="44">
        <v>1.0769230769230769</v>
      </c>
      <c r="Y84" s="45">
        <v>15.49</v>
      </c>
      <c r="Z84" s="46">
        <f t="shared" si="10"/>
        <v>1.6681538461538463E-2</v>
      </c>
      <c r="AA84" s="46">
        <f t="shared" si="11"/>
        <v>0.12988317999999999</v>
      </c>
    </row>
    <row r="85" spans="1:27">
      <c r="A85" s="39">
        <v>80</v>
      </c>
      <c r="B85" s="49" t="s">
        <v>23</v>
      </c>
      <c r="C85" s="24" t="s">
        <v>24</v>
      </c>
      <c r="D85" s="24" t="s">
        <v>25</v>
      </c>
      <c r="E85" s="48" t="s">
        <v>293</v>
      </c>
      <c r="F85" s="24" t="s">
        <v>233</v>
      </c>
      <c r="G85" s="24" t="s">
        <v>263</v>
      </c>
      <c r="H85" s="25">
        <v>42370</v>
      </c>
      <c r="I85" s="40">
        <v>61.5</v>
      </c>
      <c r="J85" s="1" t="s">
        <v>423</v>
      </c>
      <c r="K85" s="46">
        <v>0.54900000000000004</v>
      </c>
      <c r="L85" s="1">
        <v>1723.21</v>
      </c>
      <c r="M85" s="46">
        <f t="shared" si="6"/>
        <v>0.94604229000000006</v>
      </c>
      <c r="N85" s="44">
        <v>9</v>
      </c>
      <c r="O85" s="42">
        <v>15.49</v>
      </c>
      <c r="P85" s="29">
        <f t="shared" si="7"/>
        <v>0.13941000000000001</v>
      </c>
      <c r="Q85" s="29">
        <f t="shared" si="8"/>
        <v>1.0854522900000001</v>
      </c>
      <c r="R85" s="25">
        <v>42611</v>
      </c>
      <c r="S85" s="25">
        <v>42624</v>
      </c>
      <c r="T85" s="1" t="s">
        <v>26</v>
      </c>
      <c r="U85" s="47">
        <v>9.8538461538461547E-2</v>
      </c>
      <c r="V85" s="1">
        <v>1723.21</v>
      </c>
      <c r="W85" s="29">
        <f t="shared" si="9"/>
        <v>0.16980246230769233</v>
      </c>
      <c r="X85" s="44">
        <v>1.6153846153846156</v>
      </c>
      <c r="Y85" s="45">
        <v>15.49</v>
      </c>
      <c r="Z85" s="46">
        <f t="shared" si="10"/>
        <v>2.5022307692307694E-2</v>
      </c>
      <c r="AA85" s="46">
        <f t="shared" si="11"/>
        <v>0.19482477000000004</v>
      </c>
    </row>
    <row r="86" spans="1:27">
      <c r="A86" s="39">
        <v>81</v>
      </c>
      <c r="B86" s="49" t="s">
        <v>23</v>
      </c>
      <c r="C86" s="24" t="s">
        <v>24</v>
      </c>
      <c r="D86" s="24" t="s">
        <v>25</v>
      </c>
      <c r="E86" s="48" t="s">
        <v>294</v>
      </c>
      <c r="F86" s="24" t="s">
        <v>234</v>
      </c>
      <c r="G86" s="24" t="s">
        <v>264</v>
      </c>
      <c r="H86" s="25">
        <v>42370</v>
      </c>
      <c r="I86" s="40">
        <v>32.6</v>
      </c>
      <c r="J86" s="1" t="s">
        <v>422</v>
      </c>
      <c r="K86" s="46">
        <v>0.73199999999999998</v>
      </c>
      <c r="L86" s="1">
        <v>1723.21</v>
      </c>
      <c r="M86" s="46">
        <f t="shared" si="6"/>
        <v>1.2613897199999999</v>
      </c>
      <c r="N86" s="44">
        <v>12</v>
      </c>
      <c r="O86" s="42">
        <v>15.49</v>
      </c>
      <c r="P86" s="29">
        <f t="shared" si="7"/>
        <v>0.18587999999999999</v>
      </c>
      <c r="Q86" s="29">
        <f t="shared" si="8"/>
        <v>1.44726972</v>
      </c>
      <c r="R86" s="25">
        <v>42611</v>
      </c>
      <c r="S86" s="25">
        <v>42624</v>
      </c>
      <c r="T86" s="1" t="s">
        <v>26</v>
      </c>
      <c r="U86" s="47">
        <v>0.13138461538461538</v>
      </c>
      <c r="V86" s="1">
        <v>1723.21</v>
      </c>
      <c r="W86" s="29">
        <f t="shared" si="9"/>
        <v>0.22640328307692306</v>
      </c>
      <c r="X86" s="44">
        <v>2.1538461538461537</v>
      </c>
      <c r="Y86" s="45">
        <v>15.49</v>
      </c>
      <c r="Z86" s="46">
        <f t="shared" si="10"/>
        <v>3.3363076923076926E-2</v>
      </c>
      <c r="AA86" s="46">
        <f t="shared" si="11"/>
        <v>0.25976635999999997</v>
      </c>
    </row>
    <row r="87" spans="1:27">
      <c r="A87" s="39">
        <v>82</v>
      </c>
      <c r="B87" s="49" t="s">
        <v>23</v>
      </c>
      <c r="C87" s="24" t="s">
        <v>24</v>
      </c>
      <c r="D87" s="24" t="s">
        <v>25</v>
      </c>
      <c r="E87" s="48" t="s">
        <v>295</v>
      </c>
      <c r="F87" s="24" t="s">
        <v>235</v>
      </c>
      <c r="G87" s="24" t="s">
        <v>265</v>
      </c>
      <c r="H87" s="25">
        <v>42370</v>
      </c>
      <c r="I87" s="40">
        <v>48.4</v>
      </c>
      <c r="J87" s="1" t="s">
        <v>423</v>
      </c>
      <c r="K87" s="46">
        <v>0.91500000000000004</v>
      </c>
      <c r="L87" s="1">
        <v>1723.21</v>
      </c>
      <c r="M87" s="46">
        <f t="shared" si="6"/>
        <v>1.5767371500000003</v>
      </c>
      <c r="N87" s="44">
        <v>15</v>
      </c>
      <c r="O87" s="42">
        <v>15.49</v>
      </c>
      <c r="P87" s="29">
        <f t="shared" si="7"/>
        <v>0.23235</v>
      </c>
      <c r="Q87" s="29">
        <f t="shared" si="8"/>
        <v>1.8090871500000003</v>
      </c>
      <c r="R87" s="25">
        <v>42611</v>
      </c>
      <c r="S87" s="25">
        <v>42624</v>
      </c>
      <c r="T87" s="1" t="s">
        <v>26</v>
      </c>
      <c r="U87" s="47">
        <v>0.16423076923076924</v>
      </c>
      <c r="V87" s="1">
        <v>1723.21</v>
      </c>
      <c r="W87" s="29">
        <f t="shared" si="9"/>
        <v>0.28300410384615382</v>
      </c>
      <c r="X87" s="44">
        <v>2.6923076923076925</v>
      </c>
      <c r="Y87" s="45">
        <v>15.49</v>
      </c>
      <c r="Z87" s="46">
        <f t="shared" si="10"/>
        <v>4.1703846153846161E-2</v>
      </c>
      <c r="AA87" s="46">
        <f t="shared" si="11"/>
        <v>0.32470794999999997</v>
      </c>
    </row>
    <row r="88" spans="1:27">
      <c r="A88" s="39">
        <v>83</v>
      </c>
      <c r="B88" s="49" t="s">
        <v>23</v>
      </c>
      <c r="C88" s="24" t="s">
        <v>24</v>
      </c>
      <c r="D88" s="24" t="s">
        <v>25</v>
      </c>
      <c r="E88" s="48" t="s">
        <v>296</v>
      </c>
      <c r="F88" s="24" t="s">
        <v>236</v>
      </c>
      <c r="G88" s="24" t="s">
        <v>266</v>
      </c>
      <c r="H88" s="25">
        <v>42370</v>
      </c>
      <c r="I88" s="40">
        <v>60.3</v>
      </c>
      <c r="J88" s="1" t="s">
        <v>422</v>
      </c>
      <c r="K88" s="46">
        <v>0.35499999999999998</v>
      </c>
      <c r="L88" s="1">
        <v>1723.21</v>
      </c>
      <c r="M88" s="46">
        <f t="shared" si="6"/>
        <v>0.61173955000000002</v>
      </c>
      <c r="N88" s="44">
        <v>5.8196721311475406</v>
      </c>
      <c r="O88" s="42">
        <v>15.49</v>
      </c>
      <c r="P88" s="29">
        <f t="shared" si="7"/>
        <v>9.01467213114754E-2</v>
      </c>
      <c r="Q88" s="29">
        <f t="shared" si="8"/>
        <v>0.70188627131147541</v>
      </c>
      <c r="R88" s="25">
        <v>42611</v>
      </c>
      <c r="S88" s="25">
        <v>42624</v>
      </c>
      <c r="T88" s="1" t="s">
        <v>26</v>
      </c>
      <c r="U88" s="47">
        <v>6.3717948717948711E-2</v>
      </c>
      <c r="V88" s="1">
        <v>1723.21</v>
      </c>
      <c r="W88" s="29">
        <f t="shared" si="9"/>
        <v>0.1097994064102564</v>
      </c>
      <c r="X88" s="44">
        <v>1.044556536359815</v>
      </c>
      <c r="Y88" s="45">
        <v>15.49</v>
      </c>
      <c r="Z88" s="46">
        <f t="shared" si="10"/>
        <v>1.6180180748213535E-2</v>
      </c>
      <c r="AA88" s="46">
        <f t="shared" si="11"/>
        <v>0.12597958715846994</v>
      </c>
    </row>
    <row r="89" spans="1:27">
      <c r="A89" s="39">
        <v>84</v>
      </c>
      <c r="B89" s="49" t="s">
        <v>23</v>
      </c>
      <c r="C89" s="24" t="s">
        <v>24</v>
      </c>
      <c r="D89" s="24" t="s">
        <v>25</v>
      </c>
      <c r="E89" s="48" t="s">
        <v>297</v>
      </c>
      <c r="F89" s="24" t="s">
        <v>237</v>
      </c>
      <c r="G89" s="24" t="s">
        <v>267</v>
      </c>
      <c r="H89" s="25">
        <v>42370</v>
      </c>
      <c r="I89" s="40">
        <v>32.9</v>
      </c>
      <c r="J89" s="1" t="s">
        <v>423</v>
      </c>
      <c r="K89" s="46">
        <v>0.183</v>
      </c>
      <c r="L89" s="1">
        <v>1723.21</v>
      </c>
      <c r="M89" s="46">
        <f t="shared" si="6"/>
        <v>0.31534742999999998</v>
      </c>
      <c r="N89" s="44">
        <v>3</v>
      </c>
      <c r="O89" s="42">
        <v>15.49</v>
      </c>
      <c r="P89" s="29">
        <f t="shared" si="7"/>
        <v>4.6469999999999997E-2</v>
      </c>
      <c r="Q89" s="29">
        <f t="shared" si="8"/>
        <v>0.36181743</v>
      </c>
      <c r="R89" s="25">
        <v>42611</v>
      </c>
      <c r="S89" s="25">
        <v>42624</v>
      </c>
      <c r="T89" s="1" t="s">
        <v>26</v>
      </c>
      <c r="U89" s="47">
        <v>3.2846153846153844E-2</v>
      </c>
      <c r="V89" s="1">
        <v>1723.21</v>
      </c>
      <c r="W89" s="29">
        <f t="shared" si="9"/>
        <v>5.6600820769230765E-2</v>
      </c>
      <c r="X89" s="44">
        <v>0.53846153846153844</v>
      </c>
      <c r="Y89" s="45">
        <v>15.49</v>
      </c>
      <c r="Z89" s="46">
        <f t="shared" si="10"/>
        <v>8.3407692307692315E-3</v>
      </c>
      <c r="AA89" s="46">
        <f t="shared" si="11"/>
        <v>6.4941589999999993E-2</v>
      </c>
    </row>
    <row r="90" spans="1:27">
      <c r="A90" s="39">
        <v>85</v>
      </c>
      <c r="B90" s="49" t="s">
        <v>23</v>
      </c>
      <c r="C90" s="24" t="s">
        <v>24</v>
      </c>
      <c r="D90" s="24" t="s">
        <v>25</v>
      </c>
      <c r="E90" s="48" t="s">
        <v>298</v>
      </c>
      <c r="F90" s="48" t="s">
        <v>238</v>
      </c>
      <c r="G90" s="48" t="s">
        <v>268</v>
      </c>
      <c r="H90" s="25">
        <v>42370</v>
      </c>
      <c r="I90" s="40">
        <v>48</v>
      </c>
      <c r="J90" s="1" t="s">
        <v>422</v>
      </c>
      <c r="K90" s="46">
        <v>0.72699999999999998</v>
      </c>
      <c r="L90" s="1">
        <v>1723.21</v>
      </c>
      <c r="M90" s="46">
        <f t="shared" si="6"/>
        <v>1.2527736700000001</v>
      </c>
      <c r="N90" s="44">
        <v>11.918032786885245</v>
      </c>
      <c r="O90" s="42">
        <v>15.49</v>
      </c>
      <c r="P90" s="29">
        <f t="shared" si="7"/>
        <v>0.18461032786885243</v>
      </c>
      <c r="Q90" s="29">
        <f t="shared" si="8"/>
        <v>1.4373839978688525</v>
      </c>
      <c r="R90" s="25">
        <v>42611</v>
      </c>
      <c r="S90" s="25">
        <v>42624</v>
      </c>
      <c r="T90" s="1" t="s">
        <v>26</v>
      </c>
      <c r="U90" s="47">
        <v>0.13048717948717947</v>
      </c>
      <c r="V90" s="1">
        <v>1723.21</v>
      </c>
      <c r="W90" s="29">
        <f t="shared" si="9"/>
        <v>0.22485681256410253</v>
      </c>
      <c r="X90" s="44">
        <v>2.1391340899537621</v>
      </c>
      <c r="Y90" s="45">
        <v>15.49</v>
      </c>
      <c r="Z90" s="46">
        <f t="shared" si="10"/>
        <v>3.3135187053383773E-2</v>
      </c>
      <c r="AA90" s="46">
        <f t="shared" si="11"/>
        <v>0.25799199961748631</v>
      </c>
    </row>
    <row r="91" spans="1:27">
      <c r="A91" s="39">
        <v>86</v>
      </c>
      <c r="B91" s="49" t="s">
        <v>23</v>
      </c>
      <c r="C91" s="24" t="s">
        <v>24</v>
      </c>
      <c r="D91" s="24" t="s">
        <v>25</v>
      </c>
      <c r="E91" s="48" t="s">
        <v>299</v>
      </c>
      <c r="F91" s="24" t="s">
        <v>239</v>
      </c>
      <c r="G91" s="24" t="s">
        <v>269</v>
      </c>
      <c r="H91" s="25">
        <v>42370</v>
      </c>
      <c r="I91" s="40">
        <v>57.3</v>
      </c>
      <c r="J91" s="1" t="s">
        <v>423</v>
      </c>
      <c r="K91" s="46">
        <v>0.183</v>
      </c>
      <c r="L91" s="1">
        <v>1723.21</v>
      </c>
      <c r="M91" s="46">
        <f t="shared" si="6"/>
        <v>0.31534742999999998</v>
      </c>
      <c r="N91" s="44">
        <v>3</v>
      </c>
      <c r="O91" s="42">
        <v>15.49</v>
      </c>
      <c r="P91" s="29">
        <f t="shared" si="7"/>
        <v>4.6469999999999997E-2</v>
      </c>
      <c r="Q91" s="29">
        <f t="shared" si="8"/>
        <v>0.36181743</v>
      </c>
      <c r="R91" s="25">
        <v>42611</v>
      </c>
      <c r="S91" s="25">
        <v>42624</v>
      </c>
      <c r="T91" s="1" t="s">
        <v>26</v>
      </c>
      <c r="U91" s="47">
        <v>3.2846153846153844E-2</v>
      </c>
      <c r="V91" s="1">
        <v>1723.21</v>
      </c>
      <c r="W91" s="29">
        <f t="shared" si="9"/>
        <v>5.6600820769230765E-2</v>
      </c>
      <c r="X91" s="44">
        <v>0.53846153846153844</v>
      </c>
      <c r="Y91" s="45">
        <v>15.49</v>
      </c>
      <c r="Z91" s="46">
        <f t="shared" si="10"/>
        <v>8.3407692307692315E-3</v>
      </c>
      <c r="AA91" s="46">
        <f t="shared" si="11"/>
        <v>6.4941589999999993E-2</v>
      </c>
    </row>
    <row r="92" spans="1:27">
      <c r="A92" s="39">
        <v>87</v>
      </c>
      <c r="B92" s="49" t="s">
        <v>23</v>
      </c>
      <c r="C92" s="24" t="s">
        <v>24</v>
      </c>
      <c r="D92" s="24" t="s">
        <v>25</v>
      </c>
      <c r="E92" s="48" t="s">
        <v>300</v>
      </c>
      <c r="F92" s="24" t="s">
        <v>240</v>
      </c>
      <c r="G92" s="24" t="s">
        <v>270</v>
      </c>
      <c r="H92" s="25">
        <v>42370</v>
      </c>
      <c r="I92" s="40">
        <v>32.299999999999997</v>
      </c>
      <c r="J92" s="1" t="s">
        <v>422</v>
      </c>
      <c r="K92" s="46">
        <v>0.36599999999999999</v>
      </c>
      <c r="L92" s="1">
        <v>1723.21</v>
      </c>
      <c r="M92" s="46">
        <f t="shared" si="6"/>
        <v>0.63069485999999997</v>
      </c>
      <c r="N92" s="44">
        <v>6</v>
      </c>
      <c r="O92" s="42">
        <v>15.49</v>
      </c>
      <c r="P92" s="29">
        <f t="shared" si="7"/>
        <v>9.2939999999999995E-2</v>
      </c>
      <c r="Q92" s="29">
        <f t="shared" si="8"/>
        <v>0.72363485999999999</v>
      </c>
      <c r="R92" s="25">
        <v>42611</v>
      </c>
      <c r="S92" s="25">
        <v>42624</v>
      </c>
      <c r="T92" s="1" t="s">
        <v>26</v>
      </c>
      <c r="U92" s="47">
        <v>6.5692307692307689E-2</v>
      </c>
      <c r="V92" s="1">
        <v>1723.21</v>
      </c>
      <c r="W92" s="29">
        <f t="shared" si="9"/>
        <v>0.11320164153846153</v>
      </c>
      <c r="X92" s="44">
        <v>1.0769230769230769</v>
      </c>
      <c r="Y92" s="45">
        <v>15.49</v>
      </c>
      <c r="Z92" s="46">
        <f t="shared" si="10"/>
        <v>1.6681538461538463E-2</v>
      </c>
      <c r="AA92" s="46">
        <f t="shared" si="11"/>
        <v>0.12988317999999999</v>
      </c>
    </row>
    <row r="93" spans="1:27">
      <c r="A93" s="39">
        <v>88</v>
      </c>
      <c r="B93" s="49" t="s">
        <v>23</v>
      </c>
      <c r="C93" s="24" t="s">
        <v>24</v>
      </c>
      <c r="D93" s="24" t="s">
        <v>25</v>
      </c>
      <c r="E93" s="48" t="s">
        <v>301</v>
      </c>
      <c r="F93" s="24" t="s">
        <v>241</v>
      </c>
      <c r="G93" s="24" t="s">
        <v>271</v>
      </c>
      <c r="H93" s="25">
        <v>42370</v>
      </c>
      <c r="I93" s="40">
        <v>48.2</v>
      </c>
      <c r="J93" s="1" t="s">
        <v>423</v>
      </c>
      <c r="K93" s="46">
        <v>0.54900000000000004</v>
      </c>
      <c r="L93" s="1">
        <v>1723.21</v>
      </c>
      <c r="M93" s="46">
        <f t="shared" si="6"/>
        <v>0.94604229000000006</v>
      </c>
      <c r="N93" s="44">
        <v>9</v>
      </c>
      <c r="O93" s="42">
        <v>15.49</v>
      </c>
      <c r="P93" s="29">
        <f t="shared" si="7"/>
        <v>0.13941000000000001</v>
      </c>
      <c r="Q93" s="29">
        <f t="shared" si="8"/>
        <v>1.0854522900000001</v>
      </c>
      <c r="R93" s="25">
        <v>42611</v>
      </c>
      <c r="S93" s="25">
        <v>42624</v>
      </c>
      <c r="T93" s="1" t="s">
        <v>26</v>
      </c>
      <c r="U93" s="47">
        <v>9.8538461538461547E-2</v>
      </c>
      <c r="V93" s="1">
        <v>1723.21</v>
      </c>
      <c r="W93" s="29">
        <f t="shared" si="9"/>
        <v>0.16980246230769233</v>
      </c>
      <c r="X93" s="44">
        <v>1.6153846153846156</v>
      </c>
      <c r="Y93" s="45">
        <v>15.49</v>
      </c>
      <c r="Z93" s="46">
        <f t="shared" si="10"/>
        <v>2.5022307692307694E-2</v>
      </c>
      <c r="AA93" s="46">
        <f t="shared" si="11"/>
        <v>0.19482477000000004</v>
      </c>
    </row>
    <row r="94" spans="1:27">
      <c r="A94" s="39">
        <v>89</v>
      </c>
      <c r="B94" s="49" t="s">
        <v>23</v>
      </c>
      <c r="C94" s="24" t="s">
        <v>24</v>
      </c>
      <c r="D94" s="24" t="s">
        <v>25</v>
      </c>
      <c r="E94" s="48" t="s">
        <v>302</v>
      </c>
      <c r="F94" s="24" t="s">
        <v>242</v>
      </c>
      <c r="G94" s="24" t="s">
        <v>272</v>
      </c>
      <c r="H94" s="25">
        <v>42370</v>
      </c>
      <c r="I94" s="40">
        <v>59.9</v>
      </c>
      <c r="J94" s="1" t="s">
        <v>422</v>
      </c>
      <c r="K94" s="46">
        <v>1.83</v>
      </c>
      <c r="L94" s="1">
        <v>1723.21</v>
      </c>
      <c r="M94" s="46">
        <f t="shared" si="6"/>
        <v>3.1534743000000005</v>
      </c>
      <c r="N94" s="44">
        <v>30</v>
      </c>
      <c r="O94" s="42">
        <v>15.49</v>
      </c>
      <c r="P94" s="29">
        <f t="shared" si="7"/>
        <v>0.4647</v>
      </c>
      <c r="Q94" s="29">
        <f t="shared" si="8"/>
        <v>3.6181743000000006</v>
      </c>
      <c r="R94" s="25">
        <v>42611</v>
      </c>
      <c r="S94" s="25">
        <v>42624</v>
      </c>
      <c r="T94" s="1" t="s">
        <v>26</v>
      </c>
      <c r="U94" s="47">
        <v>0.32846153846153847</v>
      </c>
      <c r="V94" s="1">
        <v>1723.21</v>
      </c>
      <c r="W94" s="29">
        <f t="shared" si="9"/>
        <v>0.56600820769230764</v>
      </c>
      <c r="X94" s="44">
        <v>5.384615384615385</v>
      </c>
      <c r="Y94" s="45">
        <v>15.49</v>
      </c>
      <c r="Z94" s="46">
        <f t="shared" si="10"/>
        <v>8.3407692307692322E-2</v>
      </c>
      <c r="AA94" s="46">
        <f t="shared" si="11"/>
        <v>0.64941589999999993</v>
      </c>
    </row>
    <row r="95" spans="1:27">
      <c r="A95" s="39">
        <v>90</v>
      </c>
      <c r="B95" s="49" t="s">
        <v>23</v>
      </c>
      <c r="C95" s="24" t="s">
        <v>24</v>
      </c>
      <c r="D95" s="24" t="s">
        <v>25</v>
      </c>
      <c r="E95" s="48" t="s">
        <v>303</v>
      </c>
      <c r="F95" s="24" t="s">
        <v>243</v>
      </c>
      <c r="G95" s="24" t="s">
        <v>273</v>
      </c>
      <c r="H95" s="25">
        <v>42370</v>
      </c>
      <c r="I95" s="40">
        <v>33.1</v>
      </c>
      <c r="J95" s="1" t="s">
        <v>421</v>
      </c>
      <c r="K95" s="46">
        <v>0.61399999999999999</v>
      </c>
      <c r="L95" s="1">
        <v>1723.21</v>
      </c>
      <c r="M95" s="46">
        <f t="shared" si="6"/>
        <v>1.05805094</v>
      </c>
      <c r="N95" s="44">
        <v>10.065573770491802</v>
      </c>
      <c r="O95" s="42">
        <v>15.49</v>
      </c>
      <c r="P95" s="29">
        <f t="shared" si="7"/>
        <v>0.15591573770491804</v>
      </c>
      <c r="Q95" s="29">
        <f t="shared" si="8"/>
        <v>1.2139666777049181</v>
      </c>
      <c r="R95" s="25">
        <v>42611</v>
      </c>
      <c r="S95" s="25">
        <v>42624</v>
      </c>
      <c r="T95" s="1" t="s">
        <v>26</v>
      </c>
      <c r="U95" s="47">
        <v>0.11020512820512821</v>
      </c>
      <c r="V95" s="1">
        <v>1723.21</v>
      </c>
      <c r="W95" s="29">
        <f t="shared" si="9"/>
        <v>0.18990657897435897</v>
      </c>
      <c r="X95" s="44">
        <v>1.8066414459857083</v>
      </c>
      <c r="Y95" s="45">
        <v>15.49</v>
      </c>
      <c r="Z95" s="46">
        <f t="shared" si="10"/>
        <v>2.7984875998318622E-2</v>
      </c>
      <c r="AA95" s="46">
        <f t="shared" si="11"/>
        <v>0.21789145497267759</v>
      </c>
    </row>
    <row r="96" spans="1:27">
      <c r="A96" s="39">
        <v>91</v>
      </c>
      <c r="B96" s="49" t="s">
        <v>23</v>
      </c>
      <c r="C96" s="24" t="s">
        <v>24</v>
      </c>
      <c r="D96" s="24" t="s">
        <v>25</v>
      </c>
      <c r="E96" s="48" t="s">
        <v>304</v>
      </c>
      <c r="F96" s="24" t="s">
        <v>244</v>
      </c>
      <c r="G96" s="24" t="s">
        <v>274</v>
      </c>
      <c r="H96" s="25">
        <v>42370</v>
      </c>
      <c r="I96" s="40">
        <v>47.6</v>
      </c>
      <c r="J96" s="1" t="s">
        <v>423</v>
      </c>
      <c r="K96" s="46">
        <v>1.83</v>
      </c>
      <c r="L96" s="1">
        <v>1723.21</v>
      </c>
      <c r="M96" s="46">
        <f t="shared" si="6"/>
        <v>3.1534743000000005</v>
      </c>
      <c r="N96" s="44">
        <v>30</v>
      </c>
      <c r="O96" s="42">
        <v>15.49</v>
      </c>
      <c r="P96" s="29">
        <f t="shared" si="7"/>
        <v>0.4647</v>
      </c>
      <c r="Q96" s="29">
        <f t="shared" si="8"/>
        <v>3.6181743000000006</v>
      </c>
      <c r="R96" s="25">
        <v>42611</v>
      </c>
      <c r="S96" s="25">
        <v>42624</v>
      </c>
      <c r="T96" s="1" t="s">
        <v>26</v>
      </c>
      <c r="U96" s="47">
        <v>0.32846153846153847</v>
      </c>
      <c r="V96" s="1">
        <v>1723.21</v>
      </c>
      <c r="W96" s="29">
        <f t="shared" si="9"/>
        <v>0.56600820769230764</v>
      </c>
      <c r="X96" s="44">
        <v>5.384615384615385</v>
      </c>
      <c r="Y96" s="45">
        <v>15.49</v>
      </c>
      <c r="Z96" s="46">
        <f t="shared" si="10"/>
        <v>8.3407692307692322E-2</v>
      </c>
      <c r="AA96" s="46">
        <f t="shared" si="11"/>
        <v>0.64941589999999993</v>
      </c>
    </row>
    <row r="97" spans="1:27">
      <c r="A97" s="39">
        <v>92</v>
      </c>
      <c r="B97" s="49" t="s">
        <v>23</v>
      </c>
      <c r="C97" s="24" t="s">
        <v>24</v>
      </c>
      <c r="D97" s="24" t="s">
        <v>25</v>
      </c>
      <c r="E97" s="48" t="s">
        <v>305</v>
      </c>
      <c r="F97" s="24" t="s">
        <v>245</v>
      </c>
      <c r="G97" s="24" t="s">
        <v>275</v>
      </c>
      <c r="H97" s="25">
        <v>42370</v>
      </c>
      <c r="I97" s="40">
        <v>59.5</v>
      </c>
      <c r="J97" s="1" t="s">
        <v>422</v>
      </c>
      <c r="K97" s="46">
        <v>0.183</v>
      </c>
      <c r="L97" s="1">
        <v>1723.21</v>
      </c>
      <c r="M97" s="46">
        <f t="shared" si="6"/>
        <v>0.31534742999999998</v>
      </c>
      <c r="N97" s="44">
        <v>3</v>
      </c>
      <c r="O97" s="42">
        <v>15.49</v>
      </c>
      <c r="P97" s="29">
        <f t="shared" si="7"/>
        <v>4.6469999999999997E-2</v>
      </c>
      <c r="Q97" s="29">
        <f t="shared" si="8"/>
        <v>0.36181743</v>
      </c>
      <c r="R97" s="25">
        <v>42611</v>
      </c>
      <c r="S97" s="25">
        <v>42624</v>
      </c>
      <c r="T97" s="1" t="s">
        <v>26</v>
      </c>
      <c r="U97" s="47">
        <v>3.2846153846153844E-2</v>
      </c>
      <c r="V97" s="1">
        <v>1723.21</v>
      </c>
      <c r="W97" s="29">
        <f t="shared" si="9"/>
        <v>5.6600820769230765E-2</v>
      </c>
      <c r="X97" s="44">
        <v>0.53846153846153844</v>
      </c>
      <c r="Y97" s="45">
        <v>15.49</v>
      </c>
      <c r="Z97" s="46">
        <f t="shared" si="10"/>
        <v>8.3407692307692315E-3</v>
      </c>
      <c r="AA97" s="46">
        <f t="shared" si="11"/>
        <v>6.4941589999999993E-2</v>
      </c>
    </row>
    <row r="98" spans="1:27">
      <c r="A98" s="39">
        <v>93</v>
      </c>
      <c r="B98" s="49" t="s">
        <v>23</v>
      </c>
      <c r="C98" s="24" t="s">
        <v>24</v>
      </c>
      <c r="D98" s="24" t="s">
        <v>25</v>
      </c>
      <c r="E98" s="48" t="s">
        <v>306</v>
      </c>
      <c r="F98" s="24" t="s">
        <v>246</v>
      </c>
      <c r="G98" s="24" t="s">
        <v>276</v>
      </c>
      <c r="H98" s="25">
        <v>42370</v>
      </c>
      <c r="I98" s="40">
        <v>31.5</v>
      </c>
      <c r="J98" s="1" t="s">
        <v>423</v>
      </c>
      <c r="K98" s="46">
        <v>1.2809999999999999</v>
      </c>
      <c r="L98" s="1">
        <v>1723.21</v>
      </c>
      <c r="M98" s="46">
        <f t="shared" si="6"/>
        <v>2.2074320099999998</v>
      </c>
      <c r="N98" s="44">
        <v>22</v>
      </c>
      <c r="O98" s="42">
        <v>15.49</v>
      </c>
      <c r="P98" s="29">
        <f t="shared" si="7"/>
        <v>0.34078000000000003</v>
      </c>
      <c r="Q98" s="29">
        <f t="shared" si="8"/>
        <v>2.5482120099999999</v>
      </c>
      <c r="R98" s="25">
        <v>42611</v>
      </c>
      <c r="S98" s="25">
        <v>42624</v>
      </c>
      <c r="T98" s="1" t="s">
        <v>26</v>
      </c>
      <c r="U98" s="47">
        <v>0.2299230769230769</v>
      </c>
      <c r="V98" s="1">
        <v>1723.21</v>
      </c>
      <c r="W98" s="29">
        <f t="shared" si="9"/>
        <v>0.39620574538461534</v>
      </c>
      <c r="X98" s="44">
        <v>3.7692307692307687</v>
      </c>
      <c r="Y98" s="45">
        <v>15.49</v>
      </c>
      <c r="Z98" s="46">
        <f t="shared" si="10"/>
        <v>5.838538461538461E-2</v>
      </c>
      <c r="AA98" s="46">
        <f t="shared" si="11"/>
        <v>0.45459112999999995</v>
      </c>
    </row>
    <row r="99" spans="1:27">
      <c r="A99" s="39">
        <v>94</v>
      </c>
      <c r="B99" s="49" t="s">
        <v>23</v>
      </c>
      <c r="C99" s="24" t="s">
        <v>24</v>
      </c>
      <c r="D99" s="24" t="s">
        <v>25</v>
      </c>
      <c r="E99" s="48" t="s">
        <v>307</v>
      </c>
      <c r="F99" s="24" t="s">
        <v>247</v>
      </c>
      <c r="G99" s="24" t="s">
        <v>277</v>
      </c>
      <c r="H99" s="25">
        <v>42370</v>
      </c>
      <c r="I99" s="40">
        <v>46.8</v>
      </c>
      <c r="J99" s="1" t="s">
        <v>422</v>
      </c>
      <c r="K99" s="46">
        <v>0.183</v>
      </c>
      <c r="L99" s="1">
        <v>1723.21</v>
      </c>
      <c r="M99" s="46">
        <f t="shared" si="6"/>
        <v>0.31534742999999998</v>
      </c>
      <c r="N99" s="44">
        <v>3</v>
      </c>
      <c r="O99" s="42">
        <v>15.49</v>
      </c>
      <c r="P99" s="29">
        <f t="shared" si="7"/>
        <v>4.6469999999999997E-2</v>
      </c>
      <c r="Q99" s="29">
        <f t="shared" si="8"/>
        <v>0.36181743</v>
      </c>
      <c r="R99" s="25">
        <v>42611</v>
      </c>
      <c r="S99" s="25">
        <v>42624</v>
      </c>
      <c r="T99" s="1" t="s">
        <v>26</v>
      </c>
      <c r="U99" s="47">
        <v>3.2846153846153844E-2</v>
      </c>
      <c r="V99" s="1">
        <v>1723.21</v>
      </c>
      <c r="W99" s="29">
        <f t="shared" si="9"/>
        <v>5.6600820769230765E-2</v>
      </c>
      <c r="X99" s="44">
        <v>0.53846153846153844</v>
      </c>
      <c r="Y99" s="45">
        <v>15.49</v>
      </c>
      <c r="Z99" s="46">
        <f t="shared" si="10"/>
        <v>8.3407692307692315E-3</v>
      </c>
      <c r="AA99" s="46">
        <f t="shared" si="11"/>
        <v>6.4941589999999993E-2</v>
      </c>
    </row>
    <row r="100" spans="1:27">
      <c r="A100" s="39">
        <v>95</v>
      </c>
      <c r="B100" s="49" t="s">
        <v>23</v>
      </c>
      <c r="C100" s="24" t="s">
        <v>24</v>
      </c>
      <c r="D100" s="24" t="s">
        <v>25</v>
      </c>
      <c r="E100" s="48" t="s">
        <v>340</v>
      </c>
      <c r="F100" s="24" t="s">
        <v>324</v>
      </c>
      <c r="G100" s="24" t="s">
        <v>308</v>
      </c>
      <c r="H100" s="25">
        <v>42370</v>
      </c>
      <c r="I100" s="40">
        <v>44.5</v>
      </c>
      <c r="J100" s="1" t="s">
        <v>423</v>
      </c>
      <c r="K100" s="46">
        <v>0.91500000000000004</v>
      </c>
      <c r="L100" s="1">
        <v>1723.21</v>
      </c>
      <c r="M100" s="46">
        <f t="shared" si="6"/>
        <v>1.5767371500000003</v>
      </c>
      <c r="N100" s="44">
        <v>15</v>
      </c>
      <c r="O100" s="42">
        <v>15.49</v>
      </c>
      <c r="P100" s="29">
        <f t="shared" si="7"/>
        <v>0.23235</v>
      </c>
      <c r="Q100" s="29">
        <f t="shared" si="8"/>
        <v>1.8090871500000003</v>
      </c>
      <c r="R100" s="25">
        <v>42611</v>
      </c>
      <c r="S100" s="25">
        <v>42624</v>
      </c>
      <c r="T100" s="1" t="s">
        <v>26</v>
      </c>
      <c r="U100" s="47">
        <v>0.16423076923076924</v>
      </c>
      <c r="V100" s="1">
        <v>1723.21</v>
      </c>
      <c r="W100" s="29">
        <f t="shared" si="9"/>
        <v>0.28300410384615382</v>
      </c>
      <c r="X100" s="44">
        <v>2.6923076923076925</v>
      </c>
      <c r="Y100" s="45">
        <v>15.49</v>
      </c>
      <c r="Z100" s="46">
        <f t="shared" si="10"/>
        <v>4.1703846153846161E-2</v>
      </c>
      <c r="AA100" s="46">
        <f t="shared" si="11"/>
        <v>0.32470794999999997</v>
      </c>
    </row>
    <row r="101" spans="1:27">
      <c r="A101" s="39">
        <v>96</v>
      </c>
      <c r="B101" s="49" t="s">
        <v>23</v>
      </c>
      <c r="C101" s="24" t="s">
        <v>24</v>
      </c>
      <c r="D101" s="24" t="s">
        <v>25</v>
      </c>
      <c r="E101" s="48" t="s">
        <v>341</v>
      </c>
      <c r="F101" s="24" t="s">
        <v>325</v>
      </c>
      <c r="G101" s="24" t="s">
        <v>309</v>
      </c>
      <c r="H101" s="25">
        <v>42370</v>
      </c>
      <c r="I101" s="40">
        <v>29.5</v>
      </c>
      <c r="J101" s="1" t="s">
        <v>422</v>
      </c>
      <c r="K101" s="46">
        <v>1.0980000000000001</v>
      </c>
      <c r="L101" s="1">
        <v>1723.21</v>
      </c>
      <c r="M101" s="46">
        <f t="shared" si="6"/>
        <v>1.8920845800000001</v>
      </c>
      <c r="N101" s="44">
        <v>18</v>
      </c>
      <c r="O101" s="42">
        <v>15.49</v>
      </c>
      <c r="P101" s="29">
        <f t="shared" si="7"/>
        <v>0.27882000000000001</v>
      </c>
      <c r="Q101" s="29">
        <f t="shared" si="8"/>
        <v>2.1709045800000002</v>
      </c>
      <c r="R101" s="25">
        <v>42611</v>
      </c>
      <c r="S101" s="25">
        <v>42624</v>
      </c>
      <c r="T101" s="1" t="s">
        <v>26</v>
      </c>
      <c r="U101" s="47">
        <v>0.19707692307692309</v>
      </c>
      <c r="V101" s="1">
        <v>1723.21</v>
      </c>
      <c r="W101" s="29">
        <f t="shared" si="9"/>
        <v>0.33960492461538466</v>
      </c>
      <c r="X101" s="44">
        <v>3.2307692307692313</v>
      </c>
      <c r="Y101" s="45">
        <v>15.49</v>
      </c>
      <c r="Z101" s="46">
        <f t="shared" si="10"/>
        <v>5.0044615384615389E-2</v>
      </c>
      <c r="AA101" s="46">
        <f t="shared" si="11"/>
        <v>0.38964954000000007</v>
      </c>
    </row>
    <row r="102" spans="1:27">
      <c r="A102" s="39">
        <v>97</v>
      </c>
      <c r="B102" s="49" t="s">
        <v>23</v>
      </c>
      <c r="C102" s="24" t="s">
        <v>24</v>
      </c>
      <c r="D102" s="24" t="s">
        <v>25</v>
      </c>
      <c r="E102" s="48" t="s">
        <v>342</v>
      </c>
      <c r="F102" s="24" t="s">
        <v>326</v>
      </c>
      <c r="G102" s="24" t="s">
        <v>310</v>
      </c>
      <c r="H102" s="25">
        <v>42370</v>
      </c>
      <c r="I102" s="40">
        <v>42.8</v>
      </c>
      <c r="J102" s="1" t="s">
        <v>423</v>
      </c>
      <c r="K102" s="46">
        <v>0.73199999999999998</v>
      </c>
      <c r="L102" s="1">
        <v>1723.21</v>
      </c>
      <c r="M102" s="46">
        <f t="shared" si="6"/>
        <v>1.2613897199999999</v>
      </c>
      <c r="N102" s="44">
        <v>12</v>
      </c>
      <c r="O102" s="42">
        <v>15.49</v>
      </c>
      <c r="P102" s="29">
        <f t="shared" si="7"/>
        <v>0.18587999999999999</v>
      </c>
      <c r="Q102" s="29">
        <f t="shared" si="8"/>
        <v>1.44726972</v>
      </c>
      <c r="R102" s="25">
        <v>42611</v>
      </c>
      <c r="S102" s="25">
        <v>42624</v>
      </c>
      <c r="T102" s="1" t="s">
        <v>26</v>
      </c>
      <c r="U102" s="47">
        <v>0.13138461538461538</v>
      </c>
      <c r="V102" s="1">
        <v>1723.21</v>
      </c>
      <c r="W102" s="29">
        <f t="shared" si="9"/>
        <v>0.22640328307692306</v>
      </c>
      <c r="X102" s="44">
        <v>2.1538461538461537</v>
      </c>
      <c r="Y102" s="45">
        <v>15.49</v>
      </c>
      <c r="Z102" s="46">
        <f t="shared" si="10"/>
        <v>3.3363076923076926E-2</v>
      </c>
      <c r="AA102" s="46">
        <f t="shared" si="11"/>
        <v>0.25976635999999997</v>
      </c>
    </row>
    <row r="103" spans="1:27">
      <c r="A103" s="39">
        <v>98</v>
      </c>
      <c r="B103" s="49" t="s">
        <v>23</v>
      </c>
      <c r="C103" s="24" t="s">
        <v>24</v>
      </c>
      <c r="D103" s="24" t="s">
        <v>25</v>
      </c>
      <c r="E103" s="48" t="s">
        <v>343</v>
      </c>
      <c r="F103" s="24" t="s">
        <v>327</v>
      </c>
      <c r="G103" s="24" t="s">
        <v>311</v>
      </c>
      <c r="H103" s="25">
        <v>42370</v>
      </c>
      <c r="I103" s="40">
        <v>45.1</v>
      </c>
      <c r="J103" s="1" t="s">
        <v>422</v>
      </c>
      <c r="K103" s="46">
        <v>1.1619999999999999</v>
      </c>
      <c r="L103" s="1">
        <v>1723.21</v>
      </c>
      <c r="M103" s="46">
        <f t="shared" si="6"/>
        <v>2.0023700199999999</v>
      </c>
      <c r="N103" s="44">
        <v>19.04918032786885</v>
      </c>
      <c r="O103" s="42">
        <v>15.49</v>
      </c>
      <c r="P103" s="29">
        <f t="shared" si="7"/>
        <v>0.29507180327868848</v>
      </c>
      <c r="Q103" s="29">
        <f t="shared" si="8"/>
        <v>2.2974418232786884</v>
      </c>
      <c r="R103" s="25">
        <v>42611</v>
      </c>
      <c r="S103" s="25">
        <v>42624</v>
      </c>
      <c r="T103" s="1" t="s">
        <v>26</v>
      </c>
      <c r="U103" s="47">
        <v>0.20856410256410257</v>
      </c>
      <c r="V103" s="1">
        <v>1723.21</v>
      </c>
      <c r="W103" s="29">
        <f t="shared" si="9"/>
        <v>0.35939974717948719</v>
      </c>
      <c r="X103" s="44">
        <v>3.4190836485918457</v>
      </c>
      <c r="Y103" s="45">
        <v>15.49</v>
      </c>
      <c r="Z103" s="46">
        <f t="shared" si="10"/>
        <v>5.296160571668769E-2</v>
      </c>
      <c r="AA103" s="46">
        <f t="shared" si="11"/>
        <v>0.41236135289617487</v>
      </c>
    </row>
    <row r="104" spans="1:27">
      <c r="A104" s="39">
        <v>99</v>
      </c>
      <c r="B104" s="49" t="s">
        <v>23</v>
      </c>
      <c r="C104" s="24" t="s">
        <v>24</v>
      </c>
      <c r="D104" s="24" t="s">
        <v>25</v>
      </c>
      <c r="E104" s="48" t="s">
        <v>344</v>
      </c>
      <c r="F104" s="24" t="s">
        <v>328</v>
      </c>
      <c r="G104" s="24" t="s">
        <v>312</v>
      </c>
      <c r="H104" s="25">
        <v>42370</v>
      </c>
      <c r="I104" s="40">
        <v>46.2</v>
      </c>
      <c r="J104" s="48" t="s">
        <v>421</v>
      </c>
      <c r="K104" s="46">
        <v>0.61399999999999999</v>
      </c>
      <c r="L104" s="1">
        <v>1723.21</v>
      </c>
      <c r="M104" s="46">
        <f t="shared" si="6"/>
        <v>1.05805094</v>
      </c>
      <c r="N104" s="44">
        <v>10.065573770491802</v>
      </c>
      <c r="O104" s="42">
        <v>15.49</v>
      </c>
      <c r="P104" s="29">
        <f t="shared" si="7"/>
        <v>0.15591573770491804</v>
      </c>
      <c r="Q104" s="29">
        <f t="shared" si="8"/>
        <v>1.2139666777049181</v>
      </c>
      <c r="R104" s="25">
        <v>42611</v>
      </c>
      <c r="S104" s="25">
        <v>42624</v>
      </c>
      <c r="T104" s="1" t="s">
        <v>26</v>
      </c>
      <c r="U104" s="47">
        <v>0.11020512820512821</v>
      </c>
      <c r="V104" s="1">
        <v>1723.21</v>
      </c>
      <c r="W104" s="29">
        <f t="shared" si="9"/>
        <v>0.18990657897435897</v>
      </c>
      <c r="X104" s="44">
        <v>1.8066414459857083</v>
      </c>
      <c r="Y104" s="45">
        <v>15.49</v>
      </c>
      <c r="Z104" s="46">
        <f t="shared" si="10"/>
        <v>2.7984875998318622E-2</v>
      </c>
      <c r="AA104" s="46">
        <f t="shared" si="11"/>
        <v>0.21789145497267759</v>
      </c>
    </row>
    <row r="105" spans="1:27">
      <c r="A105" s="39">
        <v>100</v>
      </c>
      <c r="B105" s="49" t="s">
        <v>23</v>
      </c>
      <c r="C105" s="24" t="s">
        <v>24</v>
      </c>
      <c r="D105" s="24" t="s">
        <v>25</v>
      </c>
      <c r="E105" s="48" t="s">
        <v>345</v>
      </c>
      <c r="F105" s="24" t="s">
        <v>329</v>
      </c>
      <c r="G105" s="24" t="s">
        <v>313</v>
      </c>
      <c r="H105" s="25">
        <v>42370</v>
      </c>
      <c r="I105" s="40">
        <v>30.1</v>
      </c>
      <c r="J105" s="1" t="s">
        <v>422</v>
      </c>
      <c r="K105" s="46">
        <v>0.73199999999999998</v>
      </c>
      <c r="L105" s="1">
        <v>1723.21</v>
      </c>
      <c r="M105" s="46">
        <f t="shared" si="6"/>
        <v>1.2613897199999999</v>
      </c>
      <c r="N105" s="44">
        <v>12</v>
      </c>
      <c r="O105" s="42">
        <v>15.49</v>
      </c>
      <c r="P105" s="29">
        <f t="shared" si="7"/>
        <v>0.18587999999999999</v>
      </c>
      <c r="Q105" s="29">
        <f t="shared" si="8"/>
        <v>1.44726972</v>
      </c>
      <c r="R105" s="25">
        <v>42611</v>
      </c>
      <c r="S105" s="25">
        <v>42624</v>
      </c>
      <c r="T105" s="1" t="s">
        <v>26</v>
      </c>
      <c r="U105" s="47">
        <v>0.13138461538461538</v>
      </c>
      <c r="V105" s="1">
        <v>1723.21</v>
      </c>
      <c r="W105" s="29">
        <f t="shared" si="9"/>
        <v>0.22640328307692306</v>
      </c>
      <c r="X105" s="44">
        <v>2.1538461538461537</v>
      </c>
      <c r="Y105" s="45">
        <v>15.49</v>
      </c>
      <c r="Z105" s="46">
        <f t="shared" si="10"/>
        <v>3.3363076923076926E-2</v>
      </c>
      <c r="AA105" s="46">
        <f t="shared" si="11"/>
        <v>0.25976635999999997</v>
      </c>
    </row>
    <row r="106" spans="1:27">
      <c r="A106" s="39">
        <v>101</v>
      </c>
      <c r="B106" s="49" t="s">
        <v>23</v>
      </c>
      <c r="C106" s="24" t="s">
        <v>24</v>
      </c>
      <c r="D106" s="24" t="s">
        <v>25</v>
      </c>
      <c r="E106" s="48" t="s">
        <v>346</v>
      </c>
      <c r="F106" s="24" t="s">
        <v>330</v>
      </c>
      <c r="G106" s="24" t="s">
        <v>314</v>
      </c>
      <c r="H106" s="25">
        <v>42370</v>
      </c>
      <c r="I106" s="40">
        <v>42.5</v>
      </c>
      <c r="J106" s="1" t="s">
        <v>423</v>
      </c>
      <c r="K106" s="46">
        <v>0.183</v>
      </c>
      <c r="L106" s="1">
        <v>1723.21</v>
      </c>
      <c r="M106" s="46">
        <f t="shared" si="6"/>
        <v>0.31534742999999998</v>
      </c>
      <c r="N106" s="44">
        <v>3</v>
      </c>
      <c r="O106" s="42">
        <v>15.49</v>
      </c>
      <c r="P106" s="29">
        <f t="shared" si="7"/>
        <v>4.6469999999999997E-2</v>
      </c>
      <c r="Q106" s="29">
        <f t="shared" si="8"/>
        <v>0.36181743</v>
      </c>
      <c r="R106" s="25">
        <v>42611</v>
      </c>
      <c r="S106" s="25">
        <v>42624</v>
      </c>
      <c r="T106" s="1" t="s">
        <v>26</v>
      </c>
      <c r="U106" s="47">
        <v>3.2846153846153844E-2</v>
      </c>
      <c r="V106" s="1">
        <v>1723.21</v>
      </c>
      <c r="W106" s="29">
        <f t="shared" si="9"/>
        <v>5.6600820769230765E-2</v>
      </c>
      <c r="X106" s="44">
        <v>0.53846153846153844</v>
      </c>
      <c r="Y106" s="45">
        <v>15.49</v>
      </c>
      <c r="Z106" s="46">
        <f t="shared" si="10"/>
        <v>8.3407692307692315E-3</v>
      </c>
      <c r="AA106" s="46">
        <f t="shared" si="11"/>
        <v>6.4941589999999993E-2</v>
      </c>
    </row>
    <row r="107" spans="1:27">
      <c r="A107" s="39">
        <v>102</v>
      </c>
      <c r="B107" s="49" t="s">
        <v>23</v>
      </c>
      <c r="C107" s="24" t="s">
        <v>24</v>
      </c>
      <c r="D107" s="24" t="s">
        <v>25</v>
      </c>
      <c r="E107" s="48" t="s">
        <v>347</v>
      </c>
      <c r="F107" s="24" t="s">
        <v>331</v>
      </c>
      <c r="G107" s="24" t="s">
        <v>315</v>
      </c>
      <c r="H107" s="25">
        <v>42370</v>
      </c>
      <c r="I107" s="40">
        <v>39.799999999999997</v>
      </c>
      <c r="J107" s="1" t="s">
        <v>422</v>
      </c>
      <c r="K107" s="46">
        <v>1.0980000000000001</v>
      </c>
      <c r="L107" s="1">
        <v>1723.21</v>
      </c>
      <c r="M107" s="46">
        <f t="shared" si="6"/>
        <v>1.8920845800000001</v>
      </c>
      <c r="N107" s="44">
        <v>18</v>
      </c>
      <c r="O107" s="42">
        <v>15.49</v>
      </c>
      <c r="P107" s="29">
        <f t="shared" si="7"/>
        <v>0.27882000000000001</v>
      </c>
      <c r="Q107" s="29">
        <f t="shared" si="8"/>
        <v>2.1709045800000002</v>
      </c>
      <c r="R107" s="25">
        <v>42611</v>
      </c>
      <c r="S107" s="25">
        <v>42624</v>
      </c>
      <c r="T107" s="1" t="s">
        <v>26</v>
      </c>
      <c r="U107" s="47">
        <v>0.19707692307692309</v>
      </c>
      <c r="V107" s="1">
        <v>1723.21</v>
      </c>
      <c r="W107" s="29">
        <f t="shared" si="9"/>
        <v>0.33960492461538466</v>
      </c>
      <c r="X107" s="44">
        <v>3.2307692307692313</v>
      </c>
      <c r="Y107" s="45">
        <v>15.49</v>
      </c>
      <c r="Z107" s="46">
        <f t="shared" si="10"/>
        <v>5.0044615384615389E-2</v>
      </c>
      <c r="AA107" s="46">
        <f t="shared" si="11"/>
        <v>0.38964954000000007</v>
      </c>
    </row>
    <row r="108" spans="1:27">
      <c r="A108" s="39">
        <v>103</v>
      </c>
      <c r="B108" s="49" t="s">
        <v>23</v>
      </c>
      <c r="C108" s="24" t="s">
        <v>24</v>
      </c>
      <c r="D108" s="24" t="s">
        <v>25</v>
      </c>
      <c r="E108" s="48" t="s">
        <v>348</v>
      </c>
      <c r="F108" s="24" t="s">
        <v>332</v>
      </c>
      <c r="G108" s="24" t="s">
        <v>316</v>
      </c>
      <c r="H108" s="25">
        <v>42370</v>
      </c>
      <c r="I108" s="40">
        <v>26.4</v>
      </c>
      <c r="J108" s="1" t="s">
        <v>423</v>
      </c>
      <c r="K108" s="46">
        <v>0.91500000000000004</v>
      </c>
      <c r="L108" s="1">
        <v>1723.21</v>
      </c>
      <c r="M108" s="46">
        <f t="shared" si="6"/>
        <v>1.5767371500000003</v>
      </c>
      <c r="N108" s="44">
        <v>15</v>
      </c>
      <c r="O108" s="42">
        <v>15.49</v>
      </c>
      <c r="P108" s="29">
        <f t="shared" si="7"/>
        <v>0.23235</v>
      </c>
      <c r="Q108" s="29">
        <f t="shared" si="8"/>
        <v>1.8090871500000003</v>
      </c>
      <c r="R108" s="25">
        <v>42611</v>
      </c>
      <c r="S108" s="25">
        <v>42624</v>
      </c>
      <c r="T108" s="1" t="s">
        <v>26</v>
      </c>
      <c r="U108" s="47">
        <v>0.16423076923076924</v>
      </c>
      <c r="V108" s="1">
        <v>1723.21</v>
      </c>
      <c r="W108" s="29">
        <f t="shared" si="9"/>
        <v>0.28300410384615382</v>
      </c>
      <c r="X108" s="44">
        <v>2.6923076923076925</v>
      </c>
      <c r="Y108" s="45">
        <v>15.49</v>
      </c>
      <c r="Z108" s="46">
        <f t="shared" si="10"/>
        <v>4.1703846153846161E-2</v>
      </c>
      <c r="AA108" s="46">
        <f t="shared" si="11"/>
        <v>0.32470794999999997</v>
      </c>
    </row>
    <row r="109" spans="1:27">
      <c r="A109" s="39">
        <v>104</v>
      </c>
      <c r="B109" s="49" t="s">
        <v>23</v>
      </c>
      <c r="C109" s="24" t="s">
        <v>24</v>
      </c>
      <c r="D109" s="24" t="s">
        <v>25</v>
      </c>
      <c r="E109" s="48" t="s">
        <v>349</v>
      </c>
      <c r="F109" s="24" t="s">
        <v>333</v>
      </c>
      <c r="G109" s="24" t="s">
        <v>317</v>
      </c>
      <c r="H109" s="25">
        <v>42370</v>
      </c>
      <c r="I109" s="40">
        <v>45.4</v>
      </c>
      <c r="J109" s="48" t="s">
        <v>421</v>
      </c>
      <c r="K109" s="46">
        <v>0.61399999999999999</v>
      </c>
      <c r="L109" s="1">
        <v>1723.21</v>
      </c>
      <c r="M109" s="46">
        <f t="shared" si="6"/>
        <v>1.05805094</v>
      </c>
      <c r="N109" s="44">
        <v>10.065573770491802</v>
      </c>
      <c r="O109" s="42">
        <v>15.49</v>
      </c>
      <c r="P109" s="29">
        <f t="shared" si="7"/>
        <v>0.15591573770491804</v>
      </c>
      <c r="Q109" s="29">
        <f t="shared" si="8"/>
        <v>1.2139666777049181</v>
      </c>
      <c r="R109" s="25">
        <v>42611</v>
      </c>
      <c r="S109" s="25">
        <v>42624</v>
      </c>
      <c r="T109" s="1" t="s">
        <v>26</v>
      </c>
      <c r="U109" s="47">
        <v>0.11020512820512821</v>
      </c>
      <c r="V109" s="1">
        <v>1723.21</v>
      </c>
      <c r="W109" s="29">
        <f t="shared" si="9"/>
        <v>0.18990657897435897</v>
      </c>
      <c r="X109" s="44">
        <v>1.8066414459857083</v>
      </c>
      <c r="Y109" s="45">
        <v>15.49</v>
      </c>
      <c r="Z109" s="46">
        <f t="shared" si="10"/>
        <v>2.7984875998318622E-2</v>
      </c>
      <c r="AA109" s="46">
        <f t="shared" si="11"/>
        <v>0.21789145497267759</v>
      </c>
    </row>
    <row r="110" spans="1:27">
      <c r="A110" s="39">
        <v>105</v>
      </c>
      <c r="B110" s="49" t="s">
        <v>23</v>
      </c>
      <c r="C110" s="24" t="s">
        <v>24</v>
      </c>
      <c r="D110" s="24" t="s">
        <v>25</v>
      </c>
      <c r="E110" s="48" t="s">
        <v>350</v>
      </c>
      <c r="F110" s="24" t="s">
        <v>334</v>
      </c>
      <c r="G110" s="24" t="s">
        <v>318</v>
      </c>
      <c r="H110" s="25">
        <v>42370</v>
      </c>
      <c r="I110" s="40">
        <v>44</v>
      </c>
      <c r="J110" s="1" t="s">
        <v>422</v>
      </c>
      <c r="K110" s="46">
        <v>0.54900000000000004</v>
      </c>
      <c r="L110" s="1">
        <v>1723.21</v>
      </c>
      <c r="M110" s="46">
        <f t="shared" si="6"/>
        <v>0.94604229000000006</v>
      </c>
      <c r="N110" s="44">
        <v>9</v>
      </c>
      <c r="O110" s="42">
        <v>15.49</v>
      </c>
      <c r="P110" s="29">
        <f t="shared" si="7"/>
        <v>0.13941000000000001</v>
      </c>
      <c r="Q110" s="29">
        <f t="shared" si="8"/>
        <v>1.0854522900000001</v>
      </c>
      <c r="R110" s="25">
        <v>42611</v>
      </c>
      <c r="S110" s="25">
        <v>42624</v>
      </c>
      <c r="T110" s="1" t="s">
        <v>26</v>
      </c>
      <c r="U110" s="47">
        <v>9.8538461538461547E-2</v>
      </c>
      <c r="V110" s="1">
        <v>1723.21</v>
      </c>
      <c r="W110" s="29">
        <f t="shared" si="9"/>
        <v>0.16980246230769233</v>
      </c>
      <c r="X110" s="44">
        <v>1.6153846153846156</v>
      </c>
      <c r="Y110" s="45">
        <v>15.49</v>
      </c>
      <c r="Z110" s="46">
        <f t="shared" si="10"/>
        <v>2.5022307692307694E-2</v>
      </c>
      <c r="AA110" s="46">
        <f t="shared" si="11"/>
        <v>0.19482477000000004</v>
      </c>
    </row>
    <row r="111" spans="1:27">
      <c r="A111" s="39">
        <v>106</v>
      </c>
      <c r="B111" s="49" t="s">
        <v>23</v>
      </c>
      <c r="C111" s="24" t="s">
        <v>24</v>
      </c>
      <c r="D111" s="24" t="s">
        <v>25</v>
      </c>
      <c r="E111" s="48" t="s">
        <v>351</v>
      </c>
      <c r="F111" s="24" t="s">
        <v>335</v>
      </c>
      <c r="G111" s="24" t="s">
        <v>319</v>
      </c>
      <c r="H111" s="25">
        <v>42370</v>
      </c>
      <c r="I111" s="40">
        <v>40.700000000000003</v>
      </c>
      <c r="J111" s="1" t="s">
        <v>423</v>
      </c>
      <c r="K111" s="46">
        <v>0.183</v>
      </c>
      <c r="L111" s="1">
        <v>1723.21</v>
      </c>
      <c r="M111" s="46">
        <f t="shared" si="6"/>
        <v>0.31534742999999998</v>
      </c>
      <c r="N111" s="44">
        <v>4</v>
      </c>
      <c r="O111" s="42">
        <v>15.49</v>
      </c>
      <c r="P111" s="29">
        <f t="shared" si="7"/>
        <v>6.1960000000000001E-2</v>
      </c>
      <c r="Q111" s="29">
        <f t="shared" si="8"/>
        <v>0.37730743</v>
      </c>
      <c r="R111" s="25">
        <v>42611</v>
      </c>
      <c r="S111" s="25">
        <v>42624</v>
      </c>
      <c r="T111" s="1" t="s">
        <v>26</v>
      </c>
      <c r="U111" s="47">
        <v>3.2846153846153844E-2</v>
      </c>
      <c r="V111" s="1">
        <v>1723.21</v>
      </c>
      <c r="W111" s="29">
        <f t="shared" si="9"/>
        <v>5.6600820769230765E-2</v>
      </c>
      <c r="X111" s="44">
        <v>0.53846153846153844</v>
      </c>
      <c r="Y111" s="45">
        <v>15.49</v>
      </c>
      <c r="Z111" s="46">
        <f t="shared" si="10"/>
        <v>8.3407692307692315E-3</v>
      </c>
      <c r="AA111" s="46">
        <f t="shared" si="11"/>
        <v>6.4941589999999993E-2</v>
      </c>
    </row>
    <row r="112" spans="1:27">
      <c r="A112" s="39">
        <v>107</v>
      </c>
      <c r="B112" s="49" t="s">
        <v>23</v>
      </c>
      <c r="C112" s="24" t="s">
        <v>24</v>
      </c>
      <c r="D112" s="24" t="s">
        <v>25</v>
      </c>
      <c r="E112" s="48" t="s">
        <v>352</v>
      </c>
      <c r="F112" s="24" t="s">
        <v>336</v>
      </c>
      <c r="G112" s="24" t="s">
        <v>320</v>
      </c>
      <c r="H112" s="25">
        <v>42370</v>
      </c>
      <c r="I112" s="40">
        <v>27.3</v>
      </c>
      <c r="J112" s="1" t="s">
        <v>422</v>
      </c>
      <c r="K112" s="46">
        <v>0.91500000000000004</v>
      </c>
      <c r="L112" s="1">
        <v>1723.21</v>
      </c>
      <c r="M112" s="46">
        <f t="shared" si="6"/>
        <v>1.5767371500000003</v>
      </c>
      <c r="N112" s="44">
        <v>15</v>
      </c>
      <c r="O112" s="42">
        <v>15.49</v>
      </c>
      <c r="P112" s="29">
        <f t="shared" si="7"/>
        <v>0.23235</v>
      </c>
      <c r="Q112" s="29">
        <f t="shared" si="8"/>
        <v>1.8090871500000003</v>
      </c>
      <c r="R112" s="25">
        <v>42611</v>
      </c>
      <c r="S112" s="25">
        <v>42624</v>
      </c>
      <c r="T112" s="1" t="s">
        <v>26</v>
      </c>
      <c r="U112" s="47">
        <v>0.16423076923076924</v>
      </c>
      <c r="V112" s="1">
        <v>1723.21</v>
      </c>
      <c r="W112" s="29">
        <f t="shared" si="9"/>
        <v>0.28300410384615382</v>
      </c>
      <c r="X112" s="44">
        <v>2.6923076923076925</v>
      </c>
      <c r="Y112" s="45">
        <v>15.49</v>
      </c>
      <c r="Z112" s="46">
        <f t="shared" si="10"/>
        <v>4.1703846153846161E-2</v>
      </c>
      <c r="AA112" s="46">
        <f t="shared" si="11"/>
        <v>0.32470794999999997</v>
      </c>
    </row>
    <row r="113" spans="1:27">
      <c r="A113" s="39">
        <v>108</v>
      </c>
      <c r="B113" s="49" t="s">
        <v>23</v>
      </c>
      <c r="C113" s="24" t="s">
        <v>24</v>
      </c>
      <c r="D113" s="24" t="s">
        <v>25</v>
      </c>
      <c r="E113" s="48" t="s">
        <v>353</v>
      </c>
      <c r="F113" s="24" t="s">
        <v>337</v>
      </c>
      <c r="G113" s="24" t="s">
        <v>321</v>
      </c>
      <c r="H113" s="25">
        <v>42370</v>
      </c>
      <c r="I113" s="40">
        <v>45.3</v>
      </c>
      <c r="J113" s="1" t="s">
        <v>423</v>
      </c>
      <c r="K113" s="46">
        <v>0.36599999999999999</v>
      </c>
      <c r="L113" s="1">
        <v>1723.21</v>
      </c>
      <c r="M113" s="46">
        <f t="shared" si="6"/>
        <v>0.63069485999999997</v>
      </c>
      <c r="N113" s="44">
        <v>6</v>
      </c>
      <c r="O113" s="42">
        <v>15.49</v>
      </c>
      <c r="P113" s="29">
        <f t="shared" si="7"/>
        <v>9.2939999999999995E-2</v>
      </c>
      <c r="Q113" s="29">
        <f t="shared" si="8"/>
        <v>0.72363485999999999</v>
      </c>
      <c r="R113" s="25">
        <v>42611</v>
      </c>
      <c r="S113" s="25">
        <v>42624</v>
      </c>
      <c r="T113" s="1" t="s">
        <v>26</v>
      </c>
      <c r="U113" s="47">
        <v>6.5692307692307689E-2</v>
      </c>
      <c r="V113" s="1">
        <v>1723.21</v>
      </c>
      <c r="W113" s="29">
        <f t="shared" si="9"/>
        <v>0.11320164153846153</v>
      </c>
      <c r="X113" s="44">
        <v>1.0769230769230769</v>
      </c>
      <c r="Y113" s="45">
        <v>15.49</v>
      </c>
      <c r="Z113" s="46">
        <f t="shared" si="10"/>
        <v>1.6681538461538463E-2</v>
      </c>
      <c r="AA113" s="46">
        <f t="shared" si="11"/>
        <v>0.12988317999999999</v>
      </c>
    </row>
    <row r="114" spans="1:27">
      <c r="A114" s="39">
        <v>109</v>
      </c>
      <c r="B114" s="49" t="s">
        <v>23</v>
      </c>
      <c r="C114" s="24" t="s">
        <v>24</v>
      </c>
      <c r="D114" s="24" t="s">
        <v>25</v>
      </c>
      <c r="E114" s="48" t="s">
        <v>354</v>
      </c>
      <c r="F114" s="24" t="s">
        <v>338</v>
      </c>
      <c r="G114" s="24" t="s">
        <v>322</v>
      </c>
      <c r="H114" s="25">
        <v>42370</v>
      </c>
      <c r="I114" s="40">
        <v>42.6</v>
      </c>
      <c r="J114" s="1" t="s">
        <v>423</v>
      </c>
      <c r="K114" s="46">
        <v>1.147</v>
      </c>
      <c r="L114" s="1">
        <v>1723.21</v>
      </c>
      <c r="M114" s="46">
        <f t="shared" si="6"/>
        <v>1.97652187</v>
      </c>
      <c r="N114" s="44">
        <v>18.803278688524593</v>
      </c>
      <c r="O114" s="42">
        <v>15.49</v>
      </c>
      <c r="P114" s="29">
        <f t="shared" si="7"/>
        <v>0.29126278688524593</v>
      </c>
      <c r="Q114" s="29">
        <f t="shared" si="8"/>
        <v>2.267784656885246</v>
      </c>
      <c r="R114" s="25">
        <v>42611</v>
      </c>
      <c r="S114" s="25">
        <v>42624</v>
      </c>
      <c r="T114" s="1" t="s">
        <v>26</v>
      </c>
      <c r="U114" s="47">
        <v>0.20587179487179488</v>
      </c>
      <c r="V114" s="1">
        <v>1723.21</v>
      </c>
      <c r="W114" s="29">
        <f t="shared" si="9"/>
        <v>0.35476033564102566</v>
      </c>
      <c r="X114" s="44">
        <v>3.3749474569146702</v>
      </c>
      <c r="Y114" s="45">
        <v>15.49</v>
      </c>
      <c r="Z114" s="46">
        <f t="shared" si="10"/>
        <v>5.2277936107608239E-2</v>
      </c>
      <c r="AA114" s="46">
        <f t="shared" si="11"/>
        <v>0.40703827174863388</v>
      </c>
    </row>
    <row r="115" spans="1:27">
      <c r="A115" s="39">
        <v>110</v>
      </c>
      <c r="B115" s="49" t="s">
        <v>23</v>
      </c>
      <c r="C115" s="24" t="s">
        <v>24</v>
      </c>
      <c r="D115" s="24" t="s">
        <v>25</v>
      </c>
      <c r="E115" s="48" t="s">
        <v>355</v>
      </c>
      <c r="F115" s="24" t="s">
        <v>339</v>
      </c>
      <c r="G115" s="24" t="s">
        <v>323</v>
      </c>
      <c r="H115" s="25">
        <v>42370</v>
      </c>
      <c r="I115" s="40">
        <v>42.6</v>
      </c>
      <c r="J115" s="1" t="s">
        <v>422</v>
      </c>
      <c r="K115" s="46">
        <v>0.36599999999999999</v>
      </c>
      <c r="L115" s="1">
        <v>1723.21</v>
      </c>
      <c r="M115" s="46">
        <f t="shared" si="6"/>
        <v>0.63069485999999997</v>
      </c>
      <c r="N115" s="44">
        <v>7</v>
      </c>
      <c r="O115" s="42">
        <v>15.49</v>
      </c>
      <c r="P115" s="29">
        <f t="shared" si="7"/>
        <v>0.10843000000000001</v>
      </c>
      <c r="Q115" s="29">
        <f t="shared" si="8"/>
        <v>0.73912485999999999</v>
      </c>
      <c r="R115" s="25">
        <v>42611</v>
      </c>
      <c r="S115" s="25">
        <v>42624</v>
      </c>
      <c r="T115" s="1" t="s">
        <v>26</v>
      </c>
      <c r="U115" s="47">
        <v>6.5692307692307689E-2</v>
      </c>
      <c r="V115" s="1">
        <v>1723.21</v>
      </c>
      <c r="W115" s="29">
        <f t="shared" si="9"/>
        <v>0.11320164153846153</v>
      </c>
      <c r="X115" s="44">
        <v>1.0769230769230769</v>
      </c>
      <c r="Y115" s="45">
        <v>15.49</v>
      </c>
      <c r="Z115" s="46">
        <f t="shared" si="10"/>
        <v>1.6681538461538463E-2</v>
      </c>
      <c r="AA115" s="46">
        <f t="shared" si="11"/>
        <v>0.12988317999999999</v>
      </c>
    </row>
    <row r="116" spans="1:27">
      <c r="A116" s="39">
        <v>111</v>
      </c>
      <c r="B116" s="49" t="s">
        <v>23</v>
      </c>
      <c r="C116" s="24" t="s">
        <v>24</v>
      </c>
      <c r="D116" s="24" t="s">
        <v>25</v>
      </c>
      <c r="E116" s="48" t="s">
        <v>386</v>
      </c>
      <c r="F116" s="24" t="s">
        <v>370</v>
      </c>
      <c r="G116" s="24" t="s">
        <v>356</v>
      </c>
      <c r="H116" s="25">
        <v>42370</v>
      </c>
      <c r="I116" s="40">
        <v>43</v>
      </c>
      <c r="J116" s="48" t="s">
        <v>421</v>
      </c>
      <c r="K116" s="46">
        <v>1.2290000000000001</v>
      </c>
      <c r="L116" s="1">
        <v>1723.21</v>
      </c>
      <c r="M116" s="46">
        <f t="shared" si="6"/>
        <v>2.1178250900000002</v>
      </c>
      <c r="N116" s="44">
        <v>20.147540983606561</v>
      </c>
      <c r="O116" s="42">
        <v>15.49</v>
      </c>
      <c r="P116" s="29">
        <f t="shared" si="7"/>
        <v>0.31208540983606564</v>
      </c>
      <c r="Q116" s="29">
        <f t="shared" si="8"/>
        <v>2.4299104998360659</v>
      </c>
      <c r="R116" s="25">
        <v>42611</v>
      </c>
      <c r="S116" s="25">
        <v>42624</v>
      </c>
      <c r="T116" s="1" t="s">
        <v>26</v>
      </c>
      <c r="U116" s="47">
        <v>0.22058974358974359</v>
      </c>
      <c r="V116" s="1">
        <v>1723.21</v>
      </c>
      <c r="W116" s="29">
        <f t="shared" si="9"/>
        <v>0.38012245205128203</v>
      </c>
      <c r="X116" s="44">
        <v>3.6162253047498951</v>
      </c>
      <c r="Y116" s="45">
        <v>15.49</v>
      </c>
      <c r="Z116" s="46">
        <f t="shared" si="10"/>
        <v>5.6015329970575879E-2</v>
      </c>
      <c r="AA116" s="46">
        <f t="shared" si="11"/>
        <v>0.43613778202185793</v>
      </c>
    </row>
    <row r="117" spans="1:27">
      <c r="A117" s="39">
        <v>112</v>
      </c>
      <c r="B117" s="49" t="s">
        <v>23</v>
      </c>
      <c r="C117" s="24" t="s">
        <v>24</v>
      </c>
      <c r="D117" s="24" t="s">
        <v>25</v>
      </c>
      <c r="E117" s="48" t="s">
        <v>387</v>
      </c>
      <c r="F117" s="24" t="s">
        <v>371</v>
      </c>
      <c r="G117" s="24" t="s">
        <v>315</v>
      </c>
      <c r="H117" s="25">
        <v>42370</v>
      </c>
      <c r="I117" s="40">
        <v>45.5</v>
      </c>
      <c r="J117" s="1" t="s">
        <v>422</v>
      </c>
      <c r="K117" s="46">
        <v>1.0980000000000001</v>
      </c>
      <c r="L117" s="1">
        <v>1723.21</v>
      </c>
      <c r="M117" s="46">
        <f t="shared" si="6"/>
        <v>1.8920845800000001</v>
      </c>
      <c r="N117" s="44">
        <v>18</v>
      </c>
      <c r="O117" s="42">
        <v>15.49</v>
      </c>
      <c r="P117" s="29">
        <f t="shared" si="7"/>
        <v>0.27882000000000001</v>
      </c>
      <c r="Q117" s="29">
        <f t="shared" si="8"/>
        <v>2.1709045800000002</v>
      </c>
      <c r="R117" s="25">
        <v>42611</v>
      </c>
      <c r="S117" s="25">
        <v>42624</v>
      </c>
      <c r="T117" s="1" t="s">
        <v>26</v>
      </c>
      <c r="U117" s="47">
        <v>0.19707692307692309</v>
      </c>
      <c r="V117" s="1">
        <v>1723.21</v>
      </c>
      <c r="W117" s="29">
        <f t="shared" si="9"/>
        <v>0.33960492461538466</v>
      </c>
      <c r="X117" s="44">
        <v>3.2307692307692313</v>
      </c>
      <c r="Y117" s="45">
        <v>15.49</v>
      </c>
      <c r="Z117" s="46">
        <f t="shared" si="10"/>
        <v>5.0044615384615389E-2</v>
      </c>
      <c r="AA117" s="46">
        <f t="shared" si="11"/>
        <v>0.38964954000000007</v>
      </c>
    </row>
    <row r="118" spans="1:27">
      <c r="A118" s="39">
        <v>113</v>
      </c>
      <c r="B118" s="49" t="s">
        <v>23</v>
      </c>
      <c r="C118" s="24" t="s">
        <v>24</v>
      </c>
      <c r="D118" s="24" t="s">
        <v>25</v>
      </c>
      <c r="E118" s="48" t="s">
        <v>388</v>
      </c>
      <c r="F118" s="24" t="s">
        <v>372</v>
      </c>
      <c r="G118" s="24" t="s">
        <v>357</v>
      </c>
      <c r="H118" s="25">
        <v>42370</v>
      </c>
      <c r="I118" s="40">
        <v>28.4</v>
      </c>
      <c r="J118" s="1" t="s">
        <v>423</v>
      </c>
      <c r="K118" s="46">
        <v>0.183</v>
      </c>
      <c r="L118" s="1">
        <v>1723.21</v>
      </c>
      <c r="M118" s="46">
        <f t="shared" si="6"/>
        <v>0.31534742999999998</v>
      </c>
      <c r="N118" s="44">
        <v>3</v>
      </c>
      <c r="O118" s="42">
        <v>15.49</v>
      </c>
      <c r="P118" s="29">
        <f t="shared" si="7"/>
        <v>4.6469999999999997E-2</v>
      </c>
      <c r="Q118" s="29">
        <f t="shared" si="8"/>
        <v>0.36181743</v>
      </c>
      <c r="R118" s="25">
        <v>42611</v>
      </c>
      <c r="S118" s="25">
        <v>42624</v>
      </c>
      <c r="T118" s="1" t="s">
        <v>26</v>
      </c>
      <c r="U118" s="47">
        <v>3.2846153846153844E-2</v>
      </c>
      <c r="V118" s="1">
        <v>1723.21</v>
      </c>
      <c r="W118" s="29">
        <f t="shared" si="9"/>
        <v>5.6600820769230765E-2</v>
      </c>
      <c r="X118" s="44">
        <v>0.53846153846153844</v>
      </c>
      <c r="Y118" s="45">
        <v>15.49</v>
      </c>
      <c r="Z118" s="46">
        <f t="shared" si="10"/>
        <v>8.3407692307692315E-3</v>
      </c>
      <c r="AA118" s="46">
        <f t="shared" si="11"/>
        <v>6.4941589999999993E-2</v>
      </c>
    </row>
    <row r="119" spans="1:27">
      <c r="A119" s="39">
        <v>114</v>
      </c>
      <c r="B119" s="49" t="s">
        <v>23</v>
      </c>
      <c r="C119" s="24" t="s">
        <v>24</v>
      </c>
      <c r="D119" s="24" t="s">
        <v>25</v>
      </c>
      <c r="E119" s="48" t="s">
        <v>389</v>
      </c>
      <c r="F119" s="24" t="s">
        <v>373</v>
      </c>
      <c r="G119" s="24" t="s">
        <v>358</v>
      </c>
      <c r="H119" s="25">
        <v>42370</v>
      </c>
      <c r="I119" s="40">
        <v>41.1</v>
      </c>
      <c r="J119" s="1" t="s">
        <v>422</v>
      </c>
      <c r="K119" s="46">
        <v>0.72699999999999998</v>
      </c>
      <c r="L119" s="1">
        <v>1723.21</v>
      </c>
      <c r="M119" s="46">
        <f t="shared" si="6"/>
        <v>1.2527736700000001</v>
      </c>
      <c r="N119" s="44">
        <v>11.918032786885245</v>
      </c>
      <c r="O119" s="42">
        <v>15.49</v>
      </c>
      <c r="P119" s="29">
        <f t="shared" si="7"/>
        <v>0.18461032786885243</v>
      </c>
      <c r="Q119" s="29">
        <f t="shared" si="8"/>
        <v>1.4373839978688525</v>
      </c>
      <c r="R119" s="25">
        <v>42611</v>
      </c>
      <c r="S119" s="25">
        <v>42624</v>
      </c>
      <c r="T119" s="1" t="s">
        <v>26</v>
      </c>
      <c r="U119" s="47">
        <v>0.13048717948717947</v>
      </c>
      <c r="V119" s="1">
        <v>1723.21</v>
      </c>
      <c r="W119" s="29">
        <f t="shared" si="9"/>
        <v>0.22485681256410253</v>
      </c>
      <c r="X119" s="44">
        <v>2.1391340899537621</v>
      </c>
      <c r="Y119" s="45">
        <v>15.49</v>
      </c>
      <c r="Z119" s="46">
        <f t="shared" si="10"/>
        <v>3.3135187053383773E-2</v>
      </c>
      <c r="AA119" s="46">
        <f t="shared" si="11"/>
        <v>0.25799199961748631</v>
      </c>
    </row>
    <row r="120" spans="1:27">
      <c r="A120" s="39">
        <v>115</v>
      </c>
      <c r="B120" s="49" t="s">
        <v>23</v>
      </c>
      <c r="C120" s="24" t="s">
        <v>24</v>
      </c>
      <c r="D120" s="24" t="s">
        <v>25</v>
      </c>
      <c r="E120" s="48" t="s">
        <v>390</v>
      </c>
      <c r="F120" s="24" t="s">
        <v>374</v>
      </c>
      <c r="G120" s="24" t="s">
        <v>359</v>
      </c>
      <c r="H120" s="25">
        <v>42370</v>
      </c>
      <c r="I120" s="40">
        <v>43.2</v>
      </c>
      <c r="J120" s="1" t="s">
        <v>423</v>
      </c>
      <c r="K120" s="46">
        <v>0.73199999999999998</v>
      </c>
      <c r="L120" s="1">
        <v>1723.21</v>
      </c>
      <c r="M120" s="46">
        <f t="shared" si="6"/>
        <v>1.2613897199999999</v>
      </c>
      <c r="N120" s="44">
        <v>12</v>
      </c>
      <c r="O120" s="42">
        <v>15.49</v>
      </c>
      <c r="P120" s="29">
        <f t="shared" si="7"/>
        <v>0.18587999999999999</v>
      </c>
      <c r="Q120" s="29">
        <f t="shared" si="8"/>
        <v>1.44726972</v>
      </c>
      <c r="R120" s="25">
        <v>42611</v>
      </c>
      <c r="S120" s="25">
        <v>42624</v>
      </c>
      <c r="T120" s="1" t="s">
        <v>26</v>
      </c>
      <c r="U120" s="47">
        <v>0.13138461538461538</v>
      </c>
      <c r="V120" s="1">
        <v>1723.21</v>
      </c>
      <c r="W120" s="29">
        <f t="shared" si="9"/>
        <v>0.22640328307692306</v>
      </c>
      <c r="X120" s="44">
        <v>2.1538461538461537</v>
      </c>
      <c r="Y120" s="45">
        <v>15.49</v>
      </c>
      <c r="Z120" s="46">
        <f t="shared" si="10"/>
        <v>3.3363076923076926E-2</v>
      </c>
      <c r="AA120" s="46">
        <f t="shared" si="11"/>
        <v>0.25976635999999997</v>
      </c>
    </row>
    <row r="121" spans="1:27">
      <c r="A121" s="39">
        <v>116</v>
      </c>
      <c r="B121" s="49" t="s">
        <v>23</v>
      </c>
      <c r="C121" s="24" t="s">
        <v>24</v>
      </c>
      <c r="D121" s="24" t="s">
        <v>25</v>
      </c>
      <c r="E121" s="48" t="s">
        <v>391</v>
      </c>
      <c r="F121" s="24" t="s">
        <v>375</v>
      </c>
      <c r="G121" s="24" t="s">
        <v>420</v>
      </c>
      <c r="H121" s="25">
        <v>42370</v>
      </c>
      <c r="I121" s="40">
        <v>46.4</v>
      </c>
      <c r="J121" s="1" t="s">
        <v>423</v>
      </c>
      <c r="K121" s="46">
        <v>0.183</v>
      </c>
      <c r="L121" s="1">
        <v>1723.21</v>
      </c>
      <c r="M121" s="46">
        <f t="shared" si="6"/>
        <v>0.31534742999999998</v>
      </c>
      <c r="N121" s="44">
        <v>3</v>
      </c>
      <c r="O121" s="42">
        <v>15.49</v>
      </c>
      <c r="P121" s="29">
        <f t="shared" si="7"/>
        <v>4.6469999999999997E-2</v>
      </c>
      <c r="Q121" s="29">
        <f t="shared" si="8"/>
        <v>0.36181743</v>
      </c>
      <c r="R121" s="25">
        <v>42611</v>
      </c>
      <c r="S121" s="25">
        <v>42624</v>
      </c>
      <c r="T121" s="1" t="s">
        <v>26</v>
      </c>
      <c r="U121" s="47">
        <v>3.2846153846153844E-2</v>
      </c>
      <c r="V121" s="1">
        <v>1723.21</v>
      </c>
      <c r="W121" s="29">
        <f t="shared" si="9"/>
        <v>5.6600820769230765E-2</v>
      </c>
      <c r="X121" s="44">
        <v>0.53846153846153844</v>
      </c>
      <c r="Y121" s="45">
        <v>15.49</v>
      </c>
      <c r="Z121" s="46">
        <f t="shared" si="10"/>
        <v>8.3407692307692315E-3</v>
      </c>
      <c r="AA121" s="46">
        <f t="shared" si="11"/>
        <v>6.4941589999999993E-2</v>
      </c>
    </row>
    <row r="122" spans="1:27">
      <c r="A122" s="39">
        <v>117</v>
      </c>
      <c r="B122" s="49" t="s">
        <v>23</v>
      </c>
      <c r="C122" s="24" t="s">
        <v>24</v>
      </c>
      <c r="D122" s="24" t="s">
        <v>25</v>
      </c>
      <c r="E122" s="48" t="s">
        <v>392</v>
      </c>
      <c r="F122" s="24" t="s">
        <v>376</v>
      </c>
      <c r="G122" s="24" t="s">
        <v>360</v>
      </c>
      <c r="H122" s="25">
        <v>42370</v>
      </c>
      <c r="I122" s="40">
        <v>28.4</v>
      </c>
      <c r="J122" s="1" t="s">
        <v>422</v>
      </c>
      <c r="K122" s="46">
        <v>0.91500000000000004</v>
      </c>
      <c r="L122" s="1">
        <v>1723.21</v>
      </c>
      <c r="M122" s="46">
        <f t="shared" si="6"/>
        <v>1.5767371500000003</v>
      </c>
      <c r="N122" s="44">
        <v>15</v>
      </c>
      <c r="O122" s="42">
        <v>15.49</v>
      </c>
      <c r="P122" s="29">
        <f t="shared" si="7"/>
        <v>0.23235</v>
      </c>
      <c r="Q122" s="29">
        <f t="shared" si="8"/>
        <v>1.8090871500000003</v>
      </c>
      <c r="R122" s="25">
        <v>42611</v>
      </c>
      <c r="S122" s="25">
        <v>42624</v>
      </c>
      <c r="T122" s="1" t="s">
        <v>26</v>
      </c>
      <c r="U122" s="47">
        <v>0.16423076923076924</v>
      </c>
      <c r="V122" s="1">
        <v>1723.21</v>
      </c>
      <c r="W122" s="29">
        <f t="shared" si="9"/>
        <v>0.28300410384615382</v>
      </c>
      <c r="X122" s="44">
        <v>2.6923076923076925</v>
      </c>
      <c r="Y122" s="45">
        <v>15.49</v>
      </c>
      <c r="Z122" s="46">
        <f t="shared" si="10"/>
        <v>4.1703846153846161E-2</v>
      </c>
      <c r="AA122" s="46">
        <f t="shared" si="11"/>
        <v>0.32470794999999997</v>
      </c>
    </row>
    <row r="123" spans="1:27">
      <c r="A123" s="39">
        <v>118</v>
      </c>
      <c r="B123" s="49" t="s">
        <v>23</v>
      </c>
      <c r="C123" s="24" t="s">
        <v>24</v>
      </c>
      <c r="D123" s="24" t="s">
        <v>25</v>
      </c>
      <c r="E123" s="48" t="s">
        <v>393</v>
      </c>
      <c r="F123" s="24" t="s">
        <v>377</v>
      </c>
      <c r="G123" s="24" t="s">
        <v>361</v>
      </c>
      <c r="H123" s="25">
        <v>42370</v>
      </c>
      <c r="I123" s="40">
        <v>41.4</v>
      </c>
      <c r="J123" s="1" t="s">
        <v>422</v>
      </c>
      <c r="K123" s="46">
        <v>1.0980000000000001</v>
      </c>
      <c r="L123" s="1">
        <v>1723.21</v>
      </c>
      <c r="M123" s="46">
        <f t="shared" si="6"/>
        <v>1.8920845800000001</v>
      </c>
      <c r="N123" s="44">
        <v>18</v>
      </c>
      <c r="O123" s="42">
        <v>15.49</v>
      </c>
      <c r="P123" s="29">
        <f t="shared" si="7"/>
        <v>0.27882000000000001</v>
      </c>
      <c r="Q123" s="29">
        <f t="shared" si="8"/>
        <v>2.1709045800000002</v>
      </c>
      <c r="R123" s="25">
        <v>42611</v>
      </c>
      <c r="S123" s="25">
        <v>42624</v>
      </c>
      <c r="T123" s="1" t="s">
        <v>26</v>
      </c>
      <c r="U123" s="47">
        <v>0.19707692307692309</v>
      </c>
      <c r="V123" s="1">
        <v>1723.21</v>
      </c>
      <c r="W123" s="29">
        <f t="shared" si="9"/>
        <v>0.33960492461538466</v>
      </c>
      <c r="X123" s="44">
        <v>3.2307692307692313</v>
      </c>
      <c r="Y123" s="45">
        <v>15.49</v>
      </c>
      <c r="Z123" s="46">
        <f t="shared" si="10"/>
        <v>5.0044615384615389E-2</v>
      </c>
      <c r="AA123" s="46">
        <f t="shared" si="11"/>
        <v>0.38964954000000007</v>
      </c>
    </row>
    <row r="124" spans="1:27">
      <c r="A124" s="39">
        <v>119</v>
      </c>
      <c r="B124" s="49" t="s">
        <v>23</v>
      </c>
      <c r="C124" s="24" t="s">
        <v>24</v>
      </c>
      <c r="D124" s="24" t="s">
        <v>25</v>
      </c>
      <c r="E124" s="48" t="s">
        <v>394</v>
      </c>
      <c r="F124" s="24" t="s">
        <v>378</v>
      </c>
      <c r="G124" s="24" t="s">
        <v>362</v>
      </c>
      <c r="H124" s="25">
        <v>42370</v>
      </c>
      <c r="I124" s="40">
        <v>42.4</v>
      </c>
      <c r="J124" s="1" t="s">
        <v>423</v>
      </c>
      <c r="K124" s="46">
        <v>0.183</v>
      </c>
      <c r="L124" s="1">
        <v>1723.21</v>
      </c>
      <c r="M124" s="46">
        <f t="shared" si="6"/>
        <v>0.31534742999999998</v>
      </c>
      <c r="N124" s="44">
        <v>3</v>
      </c>
      <c r="O124" s="42">
        <v>15.49</v>
      </c>
      <c r="P124" s="29">
        <f t="shared" si="7"/>
        <v>4.6469999999999997E-2</v>
      </c>
      <c r="Q124" s="29">
        <f t="shared" si="8"/>
        <v>0.36181743</v>
      </c>
      <c r="R124" s="25">
        <v>42611</v>
      </c>
      <c r="S124" s="25">
        <v>42624</v>
      </c>
      <c r="T124" s="1" t="s">
        <v>26</v>
      </c>
      <c r="U124" s="47">
        <v>3.2846153846153844E-2</v>
      </c>
      <c r="V124" s="1">
        <v>1723.21</v>
      </c>
      <c r="W124" s="29">
        <f t="shared" si="9"/>
        <v>5.6600820769230765E-2</v>
      </c>
      <c r="X124" s="44">
        <v>0.53846153846153844</v>
      </c>
      <c r="Y124" s="45">
        <v>15.49</v>
      </c>
      <c r="Z124" s="46">
        <f t="shared" si="10"/>
        <v>8.3407692307692315E-3</v>
      </c>
      <c r="AA124" s="46">
        <f t="shared" si="11"/>
        <v>6.4941589999999993E-2</v>
      </c>
    </row>
    <row r="125" spans="1:27">
      <c r="A125" s="39">
        <v>120</v>
      </c>
      <c r="B125" s="49" t="s">
        <v>23</v>
      </c>
      <c r="C125" s="24" t="s">
        <v>24</v>
      </c>
      <c r="D125" s="24" t="s">
        <v>25</v>
      </c>
      <c r="E125" s="48" t="s">
        <v>395</v>
      </c>
      <c r="F125" s="24" t="s">
        <v>379</v>
      </c>
      <c r="G125" s="24" t="s">
        <v>363</v>
      </c>
      <c r="H125" s="25">
        <v>42370</v>
      </c>
      <c r="I125" s="40">
        <v>24.2</v>
      </c>
      <c r="J125" s="1" t="s">
        <v>422</v>
      </c>
      <c r="K125" s="46">
        <v>0.36599999999999999</v>
      </c>
      <c r="L125" s="1">
        <v>1723.21</v>
      </c>
      <c r="M125" s="46">
        <f t="shared" si="6"/>
        <v>0.63069485999999997</v>
      </c>
      <c r="N125" s="44">
        <v>6</v>
      </c>
      <c r="O125" s="42">
        <v>15.49</v>
      </c>
      <c r="P125" s="29">
        <f t="shared" si="7"/>
        <v>9.2939999999999995E-2</v>
      </c>
      <c r="Q125" s="29">
        <f t="shared" si="8"/>
        <v>0.72363485999999999</v>
      </c>
      <c r="R125" s="25">
        <v>42611</v>
      </c>
      <c r="S125" s="25">
        <v>42624</v>
      </c>
      <c r="T125" s="1" t="s">
        <v>26</v>
      </c>
      <c r="U125" s="47">
        <v>6.5692307692307689E-2</v>
      </c>
      <c r="V125" s="1">
        <v>1723.21</v>
      </c>
      <c r="W125" s="29">
        <f t="shared" si="9"/>
        <v>0.11320164153846153</v>
      </c>
      <c r="X125" s="44">
        <v>1.0769230769230769</v>
      </c>
      <c r="Y125" s="45">
        <v>15.49</v>
      </c>
      <c r="Z125" s="46">
        <f t="shared" si="10"/>
        <v>1.6681538461538463E-2</v>
      </c>
      <c r="AA125" s="46">
        <f t="shared" si="11"/>
        <v>0.12988317999999999</v>
      </c>
    </row>
    <row r="126" spans="1:27">
      <c r="A126" s="39">
        <v>121</v>
      </c>
      <c r="B126" s="49" t="s">
        <v>23</v>
      </c>
      <c r="C126" s="24" t="s">
        <v>24</v>
      </c>
      <c r="D126" s="24" t="s">
        <v>25</v>
      </c>
      <c r="E126" s="48" t="s">
        <v>396</v>
      </c>
      <c r="F126" s="24" t="s">
        <v>380</v>
      </c>
      <c r="G126" s="24" t="s">
        <v>364</v>
      </c>
      <c r="H126" s="25">
        <v>42370</v>
      </c>
      <c r="I126" s="40">
        <v>46.4</v>
      </c>
      <c r="J126" s="1" t="s">
        <v>423</v>
      </c>
      <c r="K126" s="46">
        <v>0.36599999999999999</v>
      </c>
      <c r="L126" s="1">
        <v>1723.21</v>
      </c>
      <c r="M126" s="46">
        <f t="shared" si="6"/>
        <v>0.63069485999999997</v>
      </c>
      <c r="N126" s="44">
        <v>6</v>
      </c>
      <c r="O126" s="42">
        <v>15.49</v>
      </c>
      <c r="P126" s="29">
        <f t="shared" si="7"/>
        <v>9.2939999999999995E-2</v>
      </c>
      <c r="Q126" s="29">
        <f t="shared" si="8"/>
        <v>0.72363485999999999</v>
      </c>
      <c r="R126" s="25">
        <v>42611</v>
      </c>
      <c r="S126" s="25">
        <v>42624</v>
      </c>
      <c r="T126" s="1" t="s">
        <v>26</v>
      </c>
      <c r="U126" s="47">
        <v>6.5692307692307689E-2</v>
      </c>
      <c r="V126" s="1">
        <v>1723.21</v>
      </c>
      <c r="W126" s="29">
        <f t="shared" si="9"/>
        <v>0.11320164153846153</v>
      </c>
      <c r="X126" s="44">
        <v>1.0769230769230769</v>
      </c>
      <c r="Y126" s="45">
        <v>15.49</v>
      </c>
      <c r="Z126" s="46">
        <f t="shared" si="10"/>
        <v>1.6681538461538463E-2</v>
      </c>
      <c r="AA126" s="46">
        <f t="shared" si="11"/>
        <v>0.12988317999999999</v>
      </c>
    </row>
    <row r="127" spans="1:27">
      <c r="A127" s="39">
        <v>122</v>
      </c>
      <c r="B127" s="49" t="s">
        <v>23</v>
      </c>
      <c r="C127" s="24" t="s">
        <v>24</v>
      </c>
      <c r="D127" s="24" t="s">
        <v>25</v>
      </c>
      <c r="E127" s="48" t="s">
        <v>397</v>
      </c>
      <c r="F127" s="24" t="s">
        <v>381</v>
      </c>
      <c r="G127" s="24" t="s">
        <v>365</v>
      </c>
      <c r="H127" s="25">
        <v>42370</v>
      </c>
      <c r="I127" s="40">
        <v>52.9</v>
      </c>
      <c r="J127" s="1" t="s">
        <v>423</v>
      </c>
      <c r="K127" s="46">
        <v>0.72699999999999998</v>
      </c>
      <c r="L127" s="1">
        <v>1723.21</v>
      </c>
      <c r="M127" s="46">
        <f t="shared" si="6"/>
        <v>1.2527736700000001</v>
      </c>
      <c r="N127" s="44">
        <v>11.918032786885245</v>
      </c>
      <c r="O127" s="42">
        <v>15.49</v>
      </c>
      <c r="P127" s="29">
        <f t="shared" si="7"/>
        <v>0.18461032786885243</v>
      </c>
      <c r="Q127" s="29">
        <f t="shared" si="8"/>
        <v>1.4373839978688525</v>
      </c>
      <c r="R127" s="25">
        <v>42611</v>
      </c>
      <c r="S127" s="25">
        <v>42624</v>
      </c>
      <c r="T127" s="1" t="s">
        <v>26</v>
      </c>
      <c r="U127" s="47">
        <v>0.13048717948717947</v>
      </c>
      <c r="V127" s="1">
        <v>1723.21</v>
      </c>
      <c r="W127" s="29">
        <f t="shared" si="9"/>
        <v>0.22485681256410253</v>
      </c>
      <c r="X127" s="44">
        <v>2.1391340899537621</v>
      </c>
      <c r="Y127" s="45">
        <v>15.49</v>
      </c>
      <c r="Z127" s="46">
        <f t="shared" si="10"/>
        <v>3.3135187053383773E-2</v>
      </c>
      <c r="AA127" s="46">
        <f t="shared" si="11"/>
        <v>0.25799199961748631</v>
      </c>
    </row>
    <row r="128" spans="1:27">
      <c r="A128" s="39">
        <v>123</v>
      </c>
      <c r="B128" s="49" t="s">
        <v>23</v>
      </c>
      <c r="C128" s="24" t="s">
        <v>24</v>
      </c>
      <c r="D128" s="24" t="s">
        <v>25</v>
      </c>
      <c r="E128" s="48" t="s">
        <v>398</v>
      </c>
      <c r="F128" s="24" t="s">
        <v>382</v>
      </c>
      <c r="G128" s="24" t="s">
        <v>366</v>
      </c>
      <c r="H128" s="25">
        <v>42370</v>
      </c>
      <c r="I128" s="40">
        <v>42</v>
      </c>
      <c r="J128" s="1" t="s">
        <v>422</v>
      </c>
      <c r="K128" s="46">
        <v>0.36599999999999999</v>
      </c>
      <c r="L128" s="1">
        <v>1723.21</v>
      </c>
      <c r="M128" s="46">
        <f t="shared" si="6"/>
        <v>0.63069485999999997</v>
      </c>
      <c r="N128" s="44">
        <v>6</v>
      </c>
      <c r="O128" s="42">
        <v>15.49</v>
      </c>
      <c r="P128" s="29">
        <f t="shared" si="7"/>
        <v>9.2939999999999995E-2</v>
      </c>
      <c r="Q128" s="29">
        <f t="shared" si="8"/>
        <v>0.72363485999999999</v>
      </c>
      <c r="R128" s="25">
        <v>42611</v>
      </c>
      <c r="S128" s="25">
        <v>42624</v>
      </c>
      <c r="T128" s="1" t="s">
        <v>26</v>
      </c>
      <c r="U128" s="47">
        <v>6.5692307692307689E-2</v>
      </c>
      <c r="V128" s="1">
        <v>1723.21</v>
      </c>
      <c r="W128" s="29">
        <f t="shared" si="9"/>
        <v>0.11320164153846153</v>
      </c>
      <c r="X128" s="44">
        <v>1.0769230769230769</v>
      </c>
      <c r="Y128" s="45">
        <v>15.49</v>
      </c>
      <c r="Z128" s="46">
        <f t="shared" si="10"/>
        <v>1.6681538461538463E-2</v>
      </c>
      <c r="AA128" s="46">
        <f t="shared" si="11"/>
        <v>0.12988317999999999</v>
      </c>
    </row>
    <row r="129" spans="1:27">
      <c r="A129" s="39">
        <v>124</v>
      </c>
      <c r="B129" s="49" t="s">
        <v>23</v>
      </c>
      <c r="C129" s="24" t="s">
        <v>24</v>
      </c>
      <c r="D129" s="24" t="s">
        <v>25</v>
      </c>
      <c r="E129" s="48" t="s">
        <v>399</v>
      </c>
      <c r="F129" s="24" t="s">
        <v>383</v>
      </c>
      <c r="G129" s="24" t="s">
        <v>367</v>
      </c>
      <c r="H129" s="25">
        <v>42370</v>
      </c>
      <c r="I129" s="40">
        <v>27.1</v>
      </c>
      <c r="J129" s="1" t="s">
        <v>422</v>
      </c>
      <c r="K129" s="46">
        <v>0.36599999999999999</v>
      </c>
      <c r="L129" s="1">
        <v>1723.21</v>
      </c>
      <c r="M129" s="46">
        <f t="shared" si="6"/>
        <v>0.63069485999999997</v>
      </c>
      <c r="N129" s="44">
        <v>6</v>
      </c>
      <c r="O129" s="42">
        <v>15.49</v>
      </c>
      <c r="P129" s="29">
        <f t="shared" si="7"/>
        <v>9.2939999999999995E-2</v>
      </c>
      <c r="Q129" s="29">
        <f t="shared" si="8"/>
        <v>0.72363485999999999</v>
      </c>
      <c r="R129" s="25">
        <v>42611</v>
      </c>
      <c r="S129" s="25">
        <v>42624</v>
      </c>
      <c r="T129" s="1" t="s">
        <v>26</v>
      </c>
      <c r="U129" s="47">
        <v>6.5692307692307689E-2</v>
      </c>
      <c r="V129" s="1">
        <v>1723.21</v>
      </c>
      <c r="W129" s="29">
        <f t="shared" si="9"/>
        <v>0.11320164153846153</v>
      </c>
      <c r="X129" s="44">
        <v>1.0769230769230769</v>
      </c>
      <c r="Y129" s="45">
        <v>15.49</v>
      </c>
      <c r="Z129" s="46">
        <f t="shared" si="10"/>
        <v>1.6681538461538463E-2</v>
      </c>
      <c r="AA129" s="46">
        <f t="shared" si="11"/>
        <v>0.12988317999999999</v>
      </c>
    </row>
    <row r="130" spans="1:27">
      <c r="A130" s="39">
        <v>125</v>
      </c>
      <c r="B130" s="49" t="s">
        <v>23</v>
      </c>
      <c r="C130" s="24" t="s">
        <v>24</v>
      </c>
      <c r="D130" s="24" t="s">
        <v>25</v>
      </c>
      <c r="E130" s="48" t="s">
        <v>400</v>
      </c>
      <c r="F130" s="24" t="s">
        <v>384</v>
      </c>
      <c r="G130" s="24" t="s">
        <v>368</v>
      </c>
      <c r="H130" s="25">
        <v>42370</v>
      </c>
      <c r="I130" s="40">
        <v>46.3</v>
      </c>
      <c r="J130" s="1" t="s">
        <v>423</v>
      </c>
      <c r="K130" s="46">
        <v>0.72699999999999998</v>
      </c>
      <c r="L130" s="1">
        <v>1723.21</v>
      </c>
      <c r="M130" s="46">
        <f t="shared" si="6"/>
        <v>1.2527736700000001</v>
      </c>
      <c r="N130" s="44">
        <v>11.918032786885245</v>
      </c>
      <c r="O130" s="42">
        <v>15.49</v>
      </c>
      <c r="P130" s="29">
        <f t="shared" si="7"/>
        <v>0.18461032786885243</v>
      </c>
      <c r="Q130" s="29">
        <f t="shared" si="8"/>
        <v>1.4373839978688525</v>
      </c>
      <c r="R130" s="25">
        <v>42611</v>
      </c>
      <c r="S130" s="25">
        <v>42624</v>
      </c>
      <c r="T130" s="1" t="s">
        <v>26</v>
      </c>
      <c r="U130" s="47">
        <v>0.13048717948717947</v>
      </c>
      <c r="V130" s="1">
        <v>1723.21</v>
      </c>
      <c r="W130" s="29">
        <f t="shared" si="9"/>
        <v>0.22485681256410253</v>
      </c>
      <c r="X130" s="44">
        <v>2.1391340899537621</v>
      </c>
      <c r="Y130" s="45">
        <v>15.49</v>
      </c>
      <c r="Z130" s="46">
        <f t="shared" si="10"/>
        <v>3.3135187053383773E-2</v>
      </c>
      <c r="AA130" s="46">
        <f t="shared" si="11"/>
        <v>0.25799199961748631</v>
      </c>
    </row>
    <row r="131" spans="1:27">
      <c r="A131" s="39">
        <v>126</v>
      </c>
      <c r="B131" s="49" t="s">
        <v>23</v>
      </c>
      <c r="C131" s="24" t="s">
        <v>24</v>
      </c>
      <c r="D131" s="24" t="s">
        <v>25</v>
      </c>
      <c r="E131" s="48" t="s">
        <v>401</v>
      </c>
      <c r="F131" s="24" t="s">
        <v>385</v>
      </c>
      <c r="G131" s="24" t="s">
        <v>369</v>
      </c>
      <c r="H131" s="25">
        <v>42370</v>
      </c>
      <c r="I131" s="40">
        <v>44</v>
      </c>
      <c r="J131" s="1" t="s">
        <v>423</v>
      </c>
      <c r="K131" s="46">
        <v>0.36599999999999999</v>
      </c>
      <c r="L131" s="1">
        <v>1723.21</v>
      </c>
      <c r="M131" s="46">
        <f t="shared" si="6"/>
        <v>0.63069485999999997</v>
      </c>
      <c r="N131" s="44">
        <v>6</v>
      </c>
      <c r="O131" s="42">
        <v>15.49</v>
      </c>
      <c r="P131" s="29">
        <f t="shared" si="7"/>
        <v>9.2939999999999995E-2</v>
      </c>
      <c r="Q131" s="29">
        <f t="shared" si="8"/>
        <v>0.72363485999999999</v>
      </c>
      <c r="R131" s="25">
        <v>42611</v>
      </c>
      <c r="S131" s="25">
        <v>42624</v>
      </c>
      <c r="T131" s="1" t="s">
        <v>26</v>
      </c>
      <c r="U131" s="47">
        <v>6.5692307692307689E-2</v>
      </c>
      <c r="V131" s="1">
        <v>1723.21</v>
      </c>
      <c r="W131" s="29">
        <f t="shared" si="9"/>
        <v>0.11320164153846153</v>
      </c>
      <c r="X131" s="44">
        <v>1.0769230769230769</v>
      </c>
      <c r="Y131" s="45">
        <v>15.49</v>
      </c>
      <c r="Z131" s="46">
        <f t="shared" si="10"/>
        <v>1.6681538461538463E-2</v>
      </c>
      <c r="AA131" s="46">
        <f t="shared" si="11"/>
        <v>0.12988317999999999</v>
      </c>
    </row>
    <row r="132" spans="1:27">
      <c r="A132" s="39">
        <v>127</v>
      </c>
      <c r="B132" s="49" t="s">
        <v>23</v>
      </c>
      <c r="C132" s="24" t="s">
        <v>24</v>
      </c>
      <c r="D132" s="24" t="s">
        <v>25</v>
      </c>
      <c r="E132" s="48" t="s">
        <v>414</v>
      </c>
      <c r="F132" s="24" t="s">
        <v>408</v>
      </c>
      <c r="G132" s="24" t="s">
        <v>402</v>
      </c>
      <c r="H132" s="25">
        <v>42370</v>
      </c>
      <c r="I132" s="40">
        <v>46.6</v>
      </c>
      <c r="J132" s="1" t="s">
        <v>422</v>
      </c>
      <c r="K132" s="46">
        <v>1.0980000000000001</v>
      </c>
      <c r="L132" s="1">
        <v>1723.21</v>
      </c>
      <c r="M132" s="46">
        <f t="shared" si="6"/>
        <v>1.8920845800000001</v>
      </c>
      <c r="N132" s="44">
        <v>18</v>
      </c>
      <c r="O132" s="42">
        <v>15.49</v>
      </c>
      <c r="P132" s="29">
        <f t="shared" si="7"/>
        <v>0.27882000000000001</v>
      </c>
      <c r="Q132" s="29">
        <f t="shared" si="8"/>
        <v>2.1709045800000002</v>
      </c>
      <c r="R132" s="25">
        <v>42611</v>
      </c>
      <c r="S132" s="25">
        <v>42624</v>
      </c>
      <c r="T132" s="1" t="s">
        <v>26</v>
      </c>
      <c r="U132" s="47">
        <v>0.19707692307692309</v>
      </c>
      <c r="V132" s="1">
        <v>1723.21</v>
      </c>
      <c r="W132" s="29">
        <f t="shared" si="9"/>
        <v>0.33960492461538466</v>
      </c>
      <c r="X132" s="44">
        <v>3.2307692307692313</v>
      </c>
      <c r="Y132" s="45">
        <v>15.49</v>
      </c>
      <c r="Z132" s="46">
        <f t="shared" si="10"/>
        <v>5.0044615384615389E-2</v>
      </c>
      <c r="AA132" s="46">
        <f t="shared" si="11"/>
        <v>0.38964954000000007</v>
      </c>
    </row>
    <row r="133" spans="1:27">
      <c r="A133" s="39">
        <v>128</v>
      </c>
      <c r="B133" s="49" t="s">
        <v>23</v>
      </c>
      <c r="C133" s="24" t="s">
        <v>24</v>
      </c>
      <c r="D133" s="24" t="s">
        <v>25</v>
      </c>
      <c r="E133" s="48" t="s">
        <v>415</v>
      </c>
      <c r="F133" s="24" t="s">
        <v>409</v>
      </c>
      <c r="G133" s="24" t="s">
        <v>403</v>
      </c>
      <c r="H133" s="25">
        <v>42370</v>
      </c>
      <c r="I133" s="40">
        <v>35.5</v>
      </c>
      <c r="J133" s="48" t="s">
        <v>421</v>
      </c>
      <c r="K133" s="46">
        <v>0.61399999999999999</v>
      </c>
      <c r="L133" s="1">
        <v>1723.21</v>
      </c>
      <c r="M133" s="46">
        <f t="shared" si="6"/>
        <v>1.05805094</v>
      </c>
      <c r="N133" s="44">
        <v>10.065573770491802</v>
      </c>
      <c r="O133" s="42">
        <v>15.49</v>
      </c>
      <c r="P133" s="29">
        <f t="shared" si="7"/>
        <v>0.15591573770491804</v>
      </c>
      <c r="Q133" s="29">
        <f t="shared" si="8"/>
        <v>1.2139666777049181</v>
      </c>
      <c r="R133" s="25">
        <v>42611</v>
      </c>
      <c r="S133" s="25">
        <v>42624</v>
      </c>
      <c r="T133" s="1" t="s">
        <v>26</v>
      </c>
      <c r="U133" s="47">
        <v>0.11020512820512821</v>
      </c>
      <c r="V133" s="1">
        <v>1723.21</v>
      </c>
      <c r="W133" s="29">
        <f t="shared" si="9"/>
        <v>0.18990657897435897</v>
      </c>
      <c r="X133" s="44">
        <v>1.8066414459857083</v>
      </c>
      <c r="Y133" s="45">
        <v>15.49</v>
      </c>
      <c r="Z133" s="46">
        <f t="shared" si="10"/>
        <v>2.7984875998318622E-2</v>
      </c>
      <c r="AA133" s="46">
        <f t="shared" si="11"/>
        <v>0.21789145497267759</v>
      </c>
    </row>
    <row r="134" spans="1:27">
      <c r="A134" s="39">
        <v>129</v>
      </c>
      <c r="B134" s="49" t="s">
        <v>23</v>
      </c>
      <c r="C134" s="24" t="s">
        <v>24</v>
      </c>
      <c r="D134" s="24" t="s">
        <v>25</v>
      </c>
      <c r="E134" s="48" t="s">
        <v>416</v>
      </c>
      <c r="F134" s="24" t="s">
        <v>410</v>
      </c>
      <c r="G134" s="24" t="s">
        <v>404</v>
      </c>
      <c r="H134" s="25">
        <v>42370</v>
      </c>
      <c r="I134" s="40">
        <v>47.2</v>
      </c>
      <c r="J134" s="1" t="s">
        <v>422</v>
      </c>
      <c r="K134" s="46">
        <v>0.183</v>
      </c>
      <c r="L134" s="1">
        <v>1723.21</v>
      </c>
      <c r="M134" s="46">
        <f t="shared" si="6"/>
        <v>0.31534742999999998</v>
      </c>
      <c r="N134" s="44">
        <v>3</v>
      </c>
      <c r="O134" s="42">
        <v>15.49</v>
      </c>
      <c r="P134" s="29">
        <f t="shared" si="7"/>
        <v>4.6469999999999997E-2</v>
      </c>
      <c r="Q134" s="29">
        <f t="shared" si="8"/>
        <v>0.36181743</v>
      </c>
      <c r="R134" s="25">
        <v>42611</v>
      </c>
      <c r="S134" s="25">
        <v>42624</v>
      </c>
      <c r="T134" s="1" t="s">
        <v>26</v>
      </c>
      <c r="U134" s="47">
        <v>3.2846153846153844E-2</v>
      </c>
      <c r="V134" s="1">
        <v>1723.21</v>
      </c>
      <c r="W134" s="29">
        <f t="shared" si="9"/>
        <v>5.6600820769230765E-2</v>
      </c>
      <c r="X134" s="44">
        <v>0.53846153846153844</v>
      </c>
      <c r="Y134" s="45">
        <v>15.49</v>
      </c>
      <c r="Z134" s="46">
        <f t="shared" si="10"/>
        <v>8.3407692307692315E-3</v>
      </c>
      <c r="AA134" s="46">
        <f t="shared" si="11"/>
        <v>6.4941589999999993E-2</v>
      </c>
    </row>
    <row r="135" spans="1:27">
      <c r="A135" s="39">
        <v>130</v>
      </c>
      <c r="B135" s="49" t="s">
        <v>23</v>
      </c>
      <c r="C135" s="24" t="s">
        <v>24</v>
      </c>
      <c r="D135" s="24" t="s">
        <v>25</v>
      </c>
      <c r="E135" s="48" t="s">
        <v>417</v>
      </c>
      <c r="F135" s="24" t="s">
        <v>411</v>
      </c>
      <c r="G135" s="24" t="s">
        <v>405</v>
      </c>
      <c r="H135" s="25">
        <v>42370</v>
      </c>
      <c r="I135" s="40">
        <v>32.1</v>
      </c>
      <c r="J135" s="1" t="s">
        <v>423</v>
      </c>
      <c r="K135" s="46">
        <v>0.36599999999999999</v>
      </c>
      <c r="L135" s="1">
        <v>1723.21</v>
      </c>
      <c r="M135" s="46">
        <f>L135*K135/1000</f>
        <v>0.63069485999999997</v>
      </c>
      <c r="N135" s="44">
        <v>6</v>
      </c>
      <c r="O135" s="42">
        <v>15.49</v>
      </c>
      <c r="P135" s="29">
        <f>(N135*O135)/1000</f>
        <v>9.2939999999999995E-2</v>
      </c>
      <c r="Q135" s="29">
        <f>M135+P135</f>
        <v>0.72363485999999999</v>
      </c>
      <c r="R135" s="25">
        <v>42611</v>
      </c>
      <c r="S135" s="25">
        <v>42624</v>
      </c>
      <c r="T135" s="1" t="s">
        <v>26</v>
      </c>
      <c r="U135" s="47">
        <v>6.5692307692307689E-2</v>
      </c>
      <c r="V135" s="1">
        <v>1723.21</v>
      </c>
      <c r="W135" s="29">
        <f>V135*U135/1000</f>
        <v>0.11320164153846153</v>
      </c>
      <c r="X135" s="44">
        <v>1.0769230769230769</v>
      </c>
      <c r="Y135" s="45">
        <v>15.49</v>
      </c>
      <c r="Z135" s="46">
        <f>(X135*Y135)/1000</f>
        <v>1.6681538461538463E-2</v>
      </c>
      <c r="AA135" s="46">
        <f>W135+Z135</f>
        <v>0.12988317999999999</v>
      </c>
    </row>
    <row r="136" spans="1:27">
      <c r="A136" s="39">
        <v>131</v>
      </c>
      <c r="B136" s="49" t="s">
        <v>23</v>
      </c>
      <c r="C136" s="24" t="s">
        <v>24</v>
      </c>
      <c r="D136" s="24" t="s">
        <v>25</v>
      </c>
      <c r="E136" s="48" t="s">
        <v>418</v>
      </c>
      <c r="F136" s="24" t="s">
        <v>412</v>
      </c>
      <c r="G136" s="24" t="s">
        <v>406</v>
      </c>
      <c r="H136" s="25">
        <v>42370</v>
      </c>
      <c r="I136" s="40">
        <v>46.1</v>
      </c>
      <c r="J136" s="1" t="s">
        <v>423</v>
      </c>
      <c r="K136" s="46">
        <v>0.91500000000000004</v>
      </c>
      <c r="L136" s="1">
        <v>1723.21</v>
      </c>
      <c r="M136" s="46">
        <f>L136*K136/1000</f>
        <v>1.5767371500000003</v>
      </c>
      <c r="N136" s="44">
        <v>15</v>
      </c>
      <c r="O136" s="42">
        <v>15.49</v>
      </c>
      <c r="P136" s="29">
        <f>(N136*O136)/1000</f>
        <v>0.23235</v>
      </c>
      <c r="Q136" s="29">
        <f>M136+P136</f>
        <v>1.8090871500000003</v>
      </c>
      <c r="R136" s="25">
        <v>42611</v>
      </c>
      <c r="S136" s="25">
        <v>42624</v>
      </c>
      <c r="T136" s="1" t="s">
        <v>26</v>
      </c>
      <c r="U136" s="47">
        <v>0.16423076923076924</v>
      </c>
      <c r="V136" s="1">
        <v>1723.21</v>
      </c>
      <c r="W136" s="29">
        <f>V136*U136/1000</f>
        <v>0.28300410384615382</v>
      </c>
      <c r="X136" s="44">
        <v>2.6923076923076925</v>
      </c>
      <c r="Y136" s="45">
        <v>15.49</v>
      </c>
      <c r="Z136" s="46">
        <f>(X136*Y136)/1000</f>
        <v>4.1703846153846161E-2</v>
      </c>
      <c r="AA136" s="46">
        <f>W136+Z136</f>
        <v>0.32470794999999997</v>
      </c>
    </row>
    <row r="137" spans="1:27">
      <c r="A137" s="39">
        <v>132</v>
      </c>
      <c r="B137" s="49" t="s">
        <v>23</v>
      </c>
      <c r="C137" s="24" t="s">
        <v>24</v>
      </c>
      <c r="D137" s="24" t="s">
        <v>25</v>
      </c>
      <c r="E137" s="48" t="s">
        <v>419</v>
      </c>
      <c r="F137" s="24" t="s">
        <v>413</v>
      </c>
      <c r="G137" s="24" t="s">
        <v>407</v>
      </c>
      <c r="H137" s="25">
        <v>42370</v>
      </c>
      <c r="I137" s="40">
        <v>34.200000000000003</v>
      </c>
      <c r="J137" s="1" t="s">
        <v>422</v>
      </c>
      <c r="K137" s="46">
        <v>0.36599999999999999</v>
      </c>
      <c r="L137" s="1">
        <v>1723.21</v>
      </c>
      <c r="M137" s="46">
        <f>L137*K137/1000</f>
        <v>0.63069485999999997</v>
      </c>
      <c r="N137" s="44">
        <v>6</v>
      </c>
      <c r="O137" s="42">
        <v>15.49</v>
      </c>
      <c r="P137" s="29">
        <f>(N137*O137)/1000</f>
        <v>9.2939999999999995E-2</v>
      </c>
      <c r="Q137" s="29">
        <f>M137+P137</f>
        <v>0.72363485999999999</v>
      </c>
      <c r="R137" s="25">
        <v>42611</v>
      </c>
      <c r="S137" s="25">
        <v>42624</v>
      </c>
      <c r="T137" s="1" t="s">
        <v>26</v>
      </c>
      <c r="U137" s="47">
        <v>6.5692307692307689E-2</v>
      </c>
      <c r="V137" s="1">
        <v>1723.21</v>
      </c>
      <c r="W137" s="29">
        <f>V137*U137/1000</f>
        <v>0.11320164153846153</v>
      </c>
      <c r="X137" s="44">
        <v>1.0769230769230769</v>
      </c>
      <c r="Y137" s="45">
        <v>15.49</v>
      </c>
      <c r="Z137" s="46">
        <f>(X137*Y137)/1000</f>
        <v>1.6681538461538463E-2</v>
      </c>
      <c r="AA137" s="46">
        <f>W137+Z137</f>
        <v>0.12988317999999999</v>
      </c>
    </row>
    <row r="138" spans="1:27" s="56" customFormat="1">
      <c r="A138" s="50"/>
      <c r="B138" s="51"/>
      <c r="C138" s="50"/>
      <c r="D138" s="50"/>
      <c r="E138" s="50"/>
      <c r="F138" s="50"/>
      <c r="G138" s="50"/>
      <c r="H138" s="50"/>
      <c r="I138" s="52"/>
      <c r="J138" s="50"/>
      <c r="K138" s="53">
        <f>SUM(K6:K137)</f>
        <v>83.990000000000038</v>
      </c>
      <c r="L138" s="53"/>
      <c r="M138" s="53">
        <f>SUM(M6:M137)</f>
        <v>144.73240790000011</v>
      </c>
      <c r="N138" s="54">
        <f>SUM(N6:N137)</f>
        <v>1383.8852459016393</v>
      </c>
      <c r="O138" s="55"/>
      <c r="P138" s="53">
        <f>SUM(P6:P137)</f>
        <v>21.436382459016382</v>
      </c>
      <c r="Q138" s="53">
        <f>SUM(Q6:Q137)</f>
        <v>166.16879035901667</v>
      </c>
      <c r="R138" s="53"/>
      <c r="S138" s="53"/>
      <c r="T138" s="53"/>
      <c r="U138" s="53">
        <f t="shared" ref="U138:AA138" si="12">SUM(U6:U137)</f>
        <v>15.075128205128209</v>
      </c>
      <c r="V138" s="53"/>
      <c r="W138" s="53">
        <f t="shared" si="12"/>
        <v>25.977611674358929</v>
      </c>
      <c r="X138" s="54">
        <f t="shared" si="12"/>
        <v>247.13324926439671</v>
      </c>
      <c r="Y138" s="53"/>
      <c r="Z138" s="53">
        <f t="shared" si="12"/>
        <v>3.8280940311055094</v>
      </c>
      <c r="AA138" s="53">
        <f t="shared" si="12"/>
        <v>29.805705705464508</v>
      </c>
    </row>
    <row r="141" spans="1:27">
      <c r="B141" s="33" t="s">
        <v>436</v>
      </c>
    </row>
    <row r="142" spans="1:27">
      <c r="B142" s="33" t="s">
        <v>437</v>
      </c>
    </row>
  </sheetData>
  <mergeCells count="12">
    <mergeCell ref="T4:T5"/>
    <mergeCell ref="Q4:Q5"/>
    <mergeCell ref="N4:P4"/>
    <mergeCell ref="U4:Z4"/>
    <mergeCell ref="AA4:AA5"/>
    <mergeCell ref="J4:J5"/>
    <mergeCell ref="C1:I1"/>
    <mergeCell ref="C2:I2"/>
    <mergeCell ref="C3:I3"/>
    <mergeCell ref="A4:G4"/>
    <mergeCell ref="K4:M4"/>
    <mergeCell ref="R4:S4"/>
  </mergeCells>
  <phoneticPr fontId="0" type="noConversion"/>
  <pageMargins left="0.25" right="0.25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тепло наим уч-ка</vt:lpstr>
      <vt:lpstr>ГВС Белореченск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2016-10-13T06:06:46Z</dcterms:modified>
</cp:coreProperties>
</file>